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645"/>
  </bookViews>
  <sheets>
    <sheet name="Sheet1" sheetId="1" r:id="rId1"/>
  </sheets>
  <definedNames>
    <definedName name="_xlnm._FilterDatabase" localSheetId="0" hidden="1">Sheet1!$A$5:$L$40</definedName>
    <definedName name="_xlnm.Print_Titles" localSheetId="0">Sheet1!$4:$5</definedName>
  </definedNames>
  <calcPr calcId="145621"/>
</workbook>
</file>

<file path=xl/calcChain.xml><?xml version="1.0" encoding="utf-8"?>
<calcChain xmlns="http://schemas.openxmlformats.org/spreadsheetml/2006/main">
  <c r="K28" i="1" l="1"/>
  <c r="J28" i="1"/>
  <c r="I28" i="1"/>
  <c r="K23" i="1"/>
  <c r="J23" i="1"/>
  <c r="I23" i="1"/>
  <c r="K19" i="1"/>
  <c r="J19" i="1"/>
  <c r="I19" i="1"/>
  <c r="K8" i="1"/>
  <c r="K7" i="1" s="1"/>
  <c r="K6" i="1" s="1"/>
  <c r="J8" i="1"/>
  <c r="J7" i="1" s="1"/>
  <c r="J6" i="1" s="1"/>
  <c r="I8" i="1"/>
  <c r="I7" i="1" s="1"/>
  <c r="I6" i="1" s="1"/>
</calcChain>
</file>

<file path=xl/sharedStrings.xml><?xml version="1.0" encoding="utf-8"?>
<sst xmlns="http://schemas.openxmlformats.org/spreadsheetml/2006/main" count="254" uniqueCount="188">
  <si>
    <t>附件1</t>
  </si>
  <si>
    <t>襄阳市2021年省级重点建设计划</t>
  </si>
  <si>
    <t>单位：万元</t>
  </si>
  <si>
    <t>序号</t>
  </si>
  <si>
    <t>项目名称</t>
  </si>
  <si>
    <t>建设地点</t>
  </si>
  <si>
    <t>项目业主</t>
  </si>
  <si>
    <t>建设
性质</t>
  </si>
  <si>
    <t>审批文件</t>
  </si>
  <si>
    <t>主要建设内容及规模</t>
  </si>
  <si>
    <t>建设起
止年限</t>
  </si>
  <si>
    <t>项目
总投资</t>
  </si>
  <si>
    <t>截至2020年底累计
完成投资</t>
  </si>
  <si>
    <t>2021年计划</t>
  </si>
  <si>
    <t>投资</t>
  </si>
  <si>
    <t>主要建设内容
或目标任务</t>
  </si>
  <si>
    <t>合计（29项）</t>
  </si>
  <si>
    <t>一、重大产业发展类（13项）</t>
  </si>
  <si>
    <t>（一）先进制造业（10项）</t>
  </si>
  <si>
    <t>中车交通汉江捷运装备总部基地</t>
  </si>
  <si>
    <t>宜城市</t>
  </si>
  <si>
    <t>中振汉江装备科技有限公司</t>
  </si>
  <si>
    <t>续建</t>
  </si>
  <si>
    <t>备案证号
2018-420684-37-03-069211</t>
  </si>
  <si>
    <t>新建12栋厂房、1栋办公楼、1栋宿舍楼、电车展示中心及附属设施，购置装备生产线、整车定制设计及维保架修设备等。年产ART/SRT整车250列。</t>
  </si>
  <si>
    <t>2019- 2022</t>
  </si>
  <si>
    <t>11-12号厂房设备安装调试，1-2号厂房主体结构及设备安装调试，3-4号主体结构，办公楼、宿舍楼主体、厂区道路硬化等。</t>
  </si>
  <si>
    <t>骆驼集团资源循环襄阳有限公司动力电池梯次再生利用产业园（一期）</t>
  </si>
  <si>
    <t>谷城县</t>
  </si>
  <si>
    <t>骆驼集团资源循环襄阳有限公司</t>
  </si>
  <si>
    <t>新建</t>
  </si>
  <si>
    <t>备案证号
2101-420625-04-01-756660</t>
  </si>
  <si>
    <t>总建筑面积10.2万平方米，新建厂房、办公楼、科研楼、仓库及附属设施，购置拆解破碎、梯次利用再制造、再生利用湿法冶金生产线和设备。年处理废旧动力电池2万吨。</t>
  </si>
  <si>
    <t>2021- 2022</t>
  </si>
  <si>
    <t>生产车间、办公楼土建，2条生产线采购及安装。</t>
  </si>
  <si>
    <t>襄阳三沃航天薄膜材料有限公司航天新材料产业基地</t>
  </si>
  <si>
    <t>襄城区</t>
  </si>
  <si>
    <t>襄阳三沃航天薄膜材料有限公司</t>
  </si>
  <si>
    <t>备案证号
2020-420602-26-03-068628</t>
  </si>
  <si>
    <t>总建筑面积1.3万平方米，新建3栋厂房、4个库房、控制室及相关辅助设施，新增178台（套）设备，搬迁20台（套）设备。年产胶粘材料1.8万吨、无卤阻燃材料0.55万吨、石墨烯基防污防腐涂层材料600吨等。</t>
  </si>
  <si>
    <t>一期3栋厂房及4栋仓库土建，设备采置和安装调试。</t>
  </si>
  <si>
    <t>湖北航鹏化学动力科技有限责任公司新区建设</t>
  </si>
  <si>
    <t>湖北航鹏化学动力科技有限责任公司</t>
  </si>
  <si>
    <t>备案证号
2020-420602-36-03-034642</t>
  </si>
  <si>
    <t>总建筑面积3万平方米，新建2栋总装厂房、4栋药剂厂房、6栋原材料及产品库房、2栋机电设备厂房、5栋辅助配套厂房等。年生产气体发生器2000万件、药剂1200吨、非标特种机电设备20套。</t>
  </si>
  <si>
    <t>2020- 2022</t>
  </si>
  <si>
    <t>101号控制性工房及103等13栋工房基础、框架和内装修，设备安装调试，配套室外工程和供电设施等。</t>
  </si>
  <si>
    <t>湖北盼盼食品公司全系列产品精深加工</t>
  </si>
  <si>
    <t>襄州区</t>
  </si>
  <si>
    <t>湖北盼盼食品有限公司</t>
  </si>
  <si>
    <t>备案证号
2020-420607-14-03-069188</t>
  </si>
  <si>
    <t>一期建设盼盼食品全系列产品精深加工生产基地；二期建设饮料和纯净水、各类饮品生产项目。</t>
  </si>
  <si>
    <t>2021- 2023</t>
  </si>
  <si>
    <t>厂房主体。</t>
  </si>
  <si>
    <t>年产1.2亿米高档印染面料等纺织品生产</t>
  </si>
  <si>
    <t>际华三五四二纺织有限公司</t>
  </si>
  <si>
    <t>备案证号
2018-420607-17-03-070569</t>
  </si>
  <si>
    <t>新建纺纱、织造、印染、家纺生产厂房、办公楼、产品展示中心、研发中心、技术中心、倒班房及附属配套设施等，购置8条生产线和800台套设备。年产精梳纱线2.5万吨、坯布面料7000万米、印染面料1.2亿米。</t>
  </si>
  <si>
    <t>2018-
2022</t>
  </si>
  <si>
    <t>印染车间、高压配电站、综合动力站、污水处理站、纺纱车间、仓库等土建。</t>
  </si>
  <si>
    <t>襄阳卷烟厂易地搬迁</t>
  </si>
  <si>
    <t>高新区</t>
  </si>
  <si>
    <t>湖北中烟工业有限责任公司襄阳卷烟厂</t>
  </si>
  <si>
    <t>备案证号
2019-420690-16-03-048637</t>
  </si>
  <si>
    <t>总建筑面积11.8万平方米，新建联合工房、生产管理用房、细支烟标准实验室、后勤服务用房、动力中心、综合库、化学品库、污水处理设施等。购置生产线和设备，年产细支烟100万大箱。</t>
  </si>
  <si>
    <t>2020-
2022</t>
  </si>
  <si>
    <t>101联合工房、生产辅助用房、公用动力设施、后勤服务用房、停车场等。</t>
  </si>
  <si>
    <t>改性环保型胶粘剂及制动液迁建项目</t>
  </si>
  <si>
    <t>湖北回天新材料股份有限公司</t>
  </si>
  <si>
    <t>备案证号
2019-420690-26-03-062562</t>
  </si>
  <si>
    <t>总建筑面积10万平方米，新建厂房、总部管理大楼、研发中心、仓库及附属配套设施，购置动力混合机、双螺杆生产线和静混合灌装线及设备。设计产能胶粘剂3万吨。</t>
  </si>
  <si>
    <t>办公楼、仓库及辅助用房主体结构及内装修等。</t>
  </si>
  <si>
    <t>奥利斯智能装备制造及智能家居生产</t>
  </si>
  <si>
    <t>襄阳奥利斯智能装备科技有限公司</t>
  </si>
  <si>
    <t>备案证号
2020-42069-34-03-007424</t>
  </si>
  <si>
    <t>总建筑面积60万平方米，新建厂房、研发楼、办公楼及配套附属设施，新增四轴、五轴加工生产线和设备5000台套，年产手机、笔电、智能家居、物联网核心精密金属结构件9000万件。</t>
  </si>
  <si>
    <t>6栋厂房、2栋办公楼基础及框架施工。</t>
  </si>
  <si>
    <t>国太阳机器人及自动化装备项目</t>
  </si>
  <si>
    <t>东津新区</t>
  </si>
  <si>
    <t>国太阳科技有限公司</t>
  </si>
  <si>
    <t>备案证号
2019-420604-34-03-062997</t>
  </si>
  <si>
    <t>总建筑面积24万平方米，新建厂房、综合管理楼及附属配套设施，购置生产线和设备。年产机器人2250台套、汽车ECU控制器300万套、ABS速度传感器2000万套、座椅控制器5000套、节能新材料6万吨等。</t>
  </si>
  <si>
    <t>2020- 2023</t>
  </si>
  <si>
    <t>1号、5号车间及办公楼主体工程，厂区道路、绿化、管网敷设等。</t>
  </si>
  <si>
    <t>（二）现代服务业（3项）</t>
  </si>
  <si>
    <t>襄阳互联网+创新创业产业园（二期）项目</t>
  </si>
  <si>
    <t>樊城区</t>
  </si>
  <si>
    <t>襄阳襄江国有资本投资运营集团有限公司</t>
  </si>
  <si>
    <t>备案证号
2019-420606-64-03-056388</t>
  </si>
  <si>
    <t>总建筑面积约3.4万平方米，包含两栋生产数据中心，室外配套泵房、油罐，仓储基地、道路及园林绿化，可以满足4416个机架的装机容量需求。</t>
  </si>
  <si>
    <t>完成土建部分施工，机电配套完成1栋数据中心建设和一期机电扩容。</t>
  </si>
  <si>
    <t>襄阳高新创意产业园项目</t>
  </si>
  <si>
    <t>中建国际（襄阳）建设有限公司</t>
  </si>
  <si>
    <t>备案证号
2018-420690-39-03-081899</t>
  </si>
  <si>
    <t>总建筑面积约53万平方米，其中，工业设计及咨询服务创意区4.5万平方米、文化艺术创意区5.5万平方米、智能制造创意区18万平方米、云谷智慧创意区12万平方米、定制服务创意区6万平方米、综合服务区7万平方米。</t>
  </si>
  <si>
    <t>2019- 2023</t>
  </si>
  <si>
    <t>一期完成工业设计及咨询服务创意区和文化艺术创意区中的展示中心、标准厂房及中式厂房全部施工内容并验收。</t>
  </si>
  <si>
    <t>襄阳东津云谷孵化中心建设项目</t>
  </si>
  <si>
    <t>襄阳汉江欣城云谷科技实业有限公司</t>
  </si>
  <si>
    <t>襄经开经服发[2020]74号</t>
  </si>
  <si>
    <t>总建筑面积约25.3万平方米。其中，地上建筑面积19.54万平方米，地下建筑面积5.76万平方米。建设内容主要包括科研办公楼、创客之家、服务中心、配套商业等土建安装工程，室外给排水、强电、弱电、道路、绿化等配套工程。</t>
  </si>
  <si>
    <t>BCD地块主体结构施工完毕，进行室内装修，园内道路及绿化施工。</t>
  </si>
  <si>
    <t>二、重大基础设施类（4项）</t>
  </si>
  <si>
    <t>湖北能源襄阳（宜城）2x1000MW超超临界燃煤机组工程</t>
  </si>
  <si>
    <t>湖北能源集团股份有限公司</t>
  </si>
  <si>
    <t>鄂发改审批服务[2020]232号</t>
  </si>
  <si>
    <t>新建2X1000MW等级超超临界湿冷燃煤机组，同步建设烟气脱硝、除尘、脱硫装置。</t>
  </si>
  <si>
    <t>2021- 2024</t>
  </si>
  <si>
    <t>五通一平，主厂房土建，主机购置等。</t>
  </si>
  <si>
    <t>襄阳绕城高速公路东南段延长线（襄阳至南漳）</t>
  </si>
  <si>
    <t>襄阳市</t>
  </si>
  <si>
    <t>汉江国投湖北高速公路发展有限公司</t>
  </si>
  <si>
    <t>鄂发改审批服务[2020]118号</t>
  </si>
  <si>
    <t>双向四车道高速公路标准，设计速度100公里/小时，16.86公里路基、路面，新建互通式立交3处、匝道收费站1处、服务区1处等沿线设施及交通安全设施。</t>
  </si>
  <si>
    <t>路基及桥梁。</t>
  </si>
  <si>
    <t>襄阳绕城高速公路南段</t>
  </si>
  <si>
    <t>湖北交投襄神高速公路有限公司</t>
  </si>
  <si>
    <t>鄂发改审批服务[2013]545号</t>
  </si>
  <si>
    <t>线路全长31.6公里，双向四车道，设计车速100公里/小时。新建路基、路面、桥涵、汉江特大桥、连接线以及其他配套设施等。</t>
  </si>
  <si>
    <t>2017- 2021</t>
  </si>
  <si>
    <t>部分路基和桥梁工程。</t>
  </si>
  <si>
    <t>汉江新集水电站</t>
  </si>
  <si>
    <t>大唐襄阳水电有限公司</t>
  </si>
  <si>
    <t>鄂发改审批服务[2019]38号</t>
  </si>
  <si>
    <t>设计4台单机容量3万千瓦水轮发动机组，总装机容量12万千瓦，年发电量5亿千瓦时，船闸设计标准1000吨级。新建泄水建筑物、电站厂房、通航建筑物、大坝和鱼道等。</t>
  </si>
  <si>
    <t>2020- 2024</t>
  </si>
  <si>
    <t>左右岸土石坝、泄水闸、电站厂房等。</t>
  </si>
  <si>
    <t>三、社会民生保障类（12项）</t>
  </si>
  <si>
    <t>洄湖水乡</t>
  </si>
  <si>
    <t>襄阳智谷文化旅游开发有限公司</t>
  </si>
  <si>
    <t>备案证号
2018-420602-70-03-069062</t>
  </si>
  <si>
    <t>总建筑面积16.6万平方米，新建五星级园林酒店、特色商业街、特色民宿体验区、影视文化创意区及襄阳文化体验区等。</t>
  </si>
  <si>
    <r>
      <rPr>
        <sz val="10"/>
        <rFont val="宋体"/>
        <charset val="134"/>
      </rPr>
      <t>商业街收尾，酒店主体封顶，影视文化创意区和襄阳文化体验区结构封顶。特色民宿度假区完工</t>
    </r>
    <r>
      <rPr>
        <i/>
        <sz val="10"/>
        <rFont val="宋体"/>
        <charset val="134"/>
      </rPr>
      <t>。</t>
    </r>
  </si>
  <si>
    <t>湖北文理学院迁建</t>
  </si>
  <si>
    <t>襄阳市教育局</t>
  </si>
  <si>
    <t>襄发改社会[2019]32号</t>
  </si>
  <si>
    <t>总建筑面积59.8万平方米，新建教学楼、图书馆、体育馆（场）、教学用房及配套设施。在校生规模2万人。</t>
  </si>
  <si>
    <t>燃气管线、输油管线迁移，先进制造业实训基地主体结构施工，教学楼、图书馆等单体建筑物主体结构施工。</t>
  </si>
  <si>
    <t>东津新区起步区市政配套</t>
  </si>
  <si>
    <t>襄阳东津新区（经开区）建设管理服务中心襄阳市经开区投资建设有限公司</t>
  </si>
  <si>
    <t>襄经开经服发[2019]21号
襄经开经服文[2015]19号、64号
襄发改投资[2014]32号、33号、34号、35号</t>
  </si>
  <si>
    <t>横一路、横二路、横四路、横六路等21条路，建设内容为道路工程、排水工程、交通工程、照明工程、绿化工程、管线综合等。</t>
  </si>
  <si>
    <t>横一路、横二路、横四路、横六路等路基路面及配套设施。</t>
  </si>
  <si>
    <t>华中农业大学襄阳校区（现代农业研究院）</t>
  </si>
  <si>
    <t>襄阳智投教育发展有限公司</t>
  </si>
  <si>
    <t>备案证号
2020-420604-83-03-057215</t>
  </si>
  <si>
    <t>总建筑面积46.3万平方米，新建教学楼、图书馆、行政办公楼、国际交流中心、农业产学研培训中心、农业科技研发基地、室内体育馆、学生宿舍、教师公寓及附属配套设施等。</t>
  </si>
  <si>
    <t>杆线转迁，教学楼、图书馆、行政办公楼、国际交流中心等主体结构。</t>
  </si>
  <si>
    <t>武汉理工大学专业学位研究生培养模式改革襄阳示范区</t>
  </si>
  <si>
    <t>湖北襄投置业有限公司</t>
  </si>
  <si>
    <t>备案证号
2020-420604-83-03-004358</t>
  </si>
  <si>
    <t>总建筑面积29.9万平方米，新建图书馆、公共教学楼、综合管理服务中心、科教实训中心、国际学术交流中心、大学生创新创业中心、体育馆、学生及教师公寓、食堂、地下停车场、绿化景观等。</t>
  </si>
  <si>
    <t>图书馆、教学楼、学生宿舍、8大科研中心楼等主体结构施工。</t>
  </si>
  <si>
    <t>襄阳全民体育运动中心</t>
  </si>
  <si>
    <t>襄阳汉江欣城体育产业有限公司</t>
  </si>
  <si>
    <t>襄经开经服发[2020]21号</t>
  </si>
  <si>
    <t>总建筑面积15万平方米，新建体育馆、游泳馆、全民健身馆及配套附属设施等。</t>
  </si>
  <si>
    <t>主体育场结构施工、主体育场及全民健身中心钢结构安装。</t>
  </si>
  <si>
    <t>襄阳华侨城文化旅游度假区一期、二期</t>
  </si>
  <si>
    <t>襄阳华侨城文旅发展有限公司</t>
  </si>
  <si>
    <t>备案证号
2018-420604-89-03-065756
2020-420604-90-03-014163</t>
  </si>
  <si>
    <t>总建筑面积82.8万平方米，新建旅游服务中心，星球集市、异星海、仙踪城堡、时光之穴、生命花园、农业体验、丛林穿越等主题场景游乐和游玩体验设施。</t>
  </si>
  <si>
    <t>奇趣童年、奇幻谷等游乐设施。</t>
  </si>
  <si>
    <t>鄂西北（襄阳）重大疫情救治基地</t>
  </si>
  <si>
    <t>襄阳市卫生健康委员会</t>
  </si>
  <si>
    <t>襄发改审批[2020]29号</t>
  </si>
  <si>
    <t>总建筑面积12万平方米，设计传染病床位1000张、负压病房378间、负压手术室4间。新建门诊大楼（含发热门诊）、医技楼（P2实验室等），住院楼、后勤楼、停车场及附属配套设施，购置治疗设备4000台套。</t>
  </si>
  <si>
    <t>计划完成部分主体结构工程建设。</t>
  </si>
  <si>
    <t>襄阳市中医医院（东津院区）一期工程</t>
  </si>
  <si>
    <t>襄阳市中医医院（襄阳市中医药研究所）</t>
  </si>
  <si>
    <t>襄发改社会[2019]391号</t>
  </si>
  <si>
    <t>总建筑面积6.18万平方米，新建门急诊综合楼（名医楼）、住院楼等及配套辅助设施等。设计病床位320张。</t>
  </si>
  <si>
    <t>门诊楼、住院楼等主体结构。</t>
  </si>
  <si>
    <t>襄阳市儿童医院</t>
  </si>
  <si>
    <t>襄阳汉江恒泰健康产业投资有限公司</t>
  </si>
  <si>
    <t>备案证号
2020-420690-84-03-003625</t>
  </si>
  <si>
    <t>总建筑面积12万平方米，设计床位600余张。新建医技楼、门诊楼、急诊楼、住院楼、综合护理楼、行政楼、后勤楼等，配置相关医疗和检测仪器设备。</t>
  </si>
  <si>
    <t>门诊楼、住院楼等基础及部分主体结构。</t>
  </si>
  <si>
    <t>环线提速改造（内环）</t>
  </si>
  <si>
    <t>襄阳市政府投资工程建设管理中心</t>
  </si>
  <si>
    <t>襄发改投资[2017]601号</t>
  </si>
  <si>
    <t>内环东线改造2.85公里，内环北线新建7.1公里，新建桥梁（含匝道、天桥）、道路及排水、交安、照明、绿化等附属设施。</t>
  </si>
  <si>
    <t>邓城大道立交节、航空路绕行线、东津互通桥梁及道路排水设施等。</t>
  </si>
  <si>
    <t>襄阳市东西轴线快速路樊城区段、鱼梁洲段</t>
  </si>
  <si>
    <t>襄阳市政府投资建设管理中心</t>
  </si>
  <si>
    <t>襄发改投资[2016]353号
襄发改投资[2016]354号</t>
  </si>
  <si>
    <t>路线全长26.3公里。新建襄荆高速连接线、襄荆高速互通、西内环互通，主线高架桥、7对上下桥匝道、焦柳铁路桥及地面道路改造、鱼梁洲隧道及隧道进出匝道以及配套市政公用设施等。</t>
  </si>
  <si>
    <t>E1-E6沉管浮运安装、西汊沉管预置、东津DA3顶板、鱼梁洲浩然路东侧路基和西侧钻孔桩等。</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</si>
</sst>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charset val="134"/>
    </font>
    <font>
      <b/>
      <sz val="20"/>
      <name val="宋体"/>
      <charset val="134"/>
    </font>
    <font>
      <b/>
      <sz val="10"/>
      <name val="宋体"/>
      <charset val="134"/>
    </font>
    <font>
      <sz val="10"/>
      <name val="宋体"/>
      <charset val="134"/>
    </font>
    <font>
      <sz val="10"/>
      <color theme="1"/>
      <name val="宋体"/>
      <charset val="134"/>
    </font>
    <font>
      <i/>
      <sz val="10"/>
      <name val="宋体"/>
      <charset val="134"/>
    </font>
    <font>
      <sz val="9"/>
      <name val="Arial"/>
      <family val="2"/>
    </font>
    <font>
      <sz val="11"/>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0">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justify"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top"/>
    </xf>
    <xf numFmtId="0" fontId="2" fillId="0" borderId="1" xfId="0" applyFont="1" applyBorder="1" applyAlignment="1">
      <alignment horizontal="left" vertical="center"/>
    </xf>
    <xf numFmtId="0" fontId="3" fillId="0" borderId="1" xfId="0" applyFont="1" applyBorder="1" applyAlignment="1">
      <alignment horizontal="justify" vertical="top"/>
    </xf>
    <xf numFmtId="0" fontId="3" fillId="0" borderId="1" xfId="0" applyFont="1" applyBorder="1" applyAlignment="1">
      <alignment horizontal="center" vertical="top"/>
    </xf>
    <xf numFmtId="0" fontId="2" fillId="0" borderId="1" xfId="0" applyFont="1" applyBorder="1" applyAlignment="1">
      <alignment horizont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1" xfId="0" applyFont="1" applyBorder="1" applyAlignment="1">
      <alignment horizontal="justify" vertical="center"/>
    </xf>
    <xf numFmtId="0" fontId="3" fillId="0" borderId="0" xfId="0" applyFont="1">
      <alignment vertical="center"/>
    </xf>
    <xf numFmtId="0" fontId="4" fillId="0" borderId="1" xfId="0" applyFont="1" applyBorder="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indent="3"/>
    </xf>
    <xf numFmtId="0" fontId="3" fillId="0" borderId="1" xfId="0" applyFont="1" applyBorder="1" applyAlignment="1">
      <alignment horizontal="left" vertical="center" indent="3"/>
    </xf>
    <xf numFmtId="0" fontId="7" fillId="0" borderId="0" xfId="0" applyFont="1" applyAlignment="1">
      <alignment horizontal="left" vertical="top"/>
    </xf>
    <xf numFmtId="0" fontId="7" fillId="0" borderId="0" xfId="0" applyFont="1" applyAlignment="1">
      <alignment horizontal="center" vertical="top"/>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tabSelected="1" view="pageBreakPreview" zoomScale="60" zoomScaleNormal="100" workbookViewId="0">
      <selection activeCell="A2" sqref="A2:L2"/>
    </sheetView>
  </sheetViews>
  <sheetFormatPr defaultColWidth="10.28515625" defaultRowHeight="12.75" x14ac:dyDescent="0.2"/>
  <cols>
    <col min="1" max="1" width="6" customWidth="1"/>
    <col min="2" max="2" width="29.5703125" customWidth="1"/>
    <col min="3" max="3" width="10.140625" style="1" customWidth="1"/>
    <col min="4" max="4" width="15.5703125" style="2" customWidth="1"/>
    <col min="5" max="5" width="6.140625" style="1" customWidth="1"/>
    <col min="6" max="6" width="25" customWidth="1"/>
    <col min="7" max="7" width="47.7109375" customWidth="1"/>
    <col min="8" max="8" width="9.85546875" style="1"/>
    <col min="9" max="9" width="10.5703125"/>
    <col min="10" max="10" width="10.7109375" customWidth="1"/>
    <col min="11" max="11" width="12.28515625" customWidth="1"/>
    <col min="12" max="12" width="24.140625" customWidth="1"/>
  </cols>
  <sheetData>
    <row r="1" spans="1:12" ht="21" customHeight="1" x14ac:dyDescent="0.2">
      <c r="A1" s="28" t="s">
        <v>0</v>
      </c>
      <c r="B1" s="28"/>
      <c r="C1" s="29"/>
      <c r="D1" s="28"/>
    </row>
    <row r="2" spans="1:12" ht="35.1" customHeight="1" x14ac:dyDescent="0.2">
      <c r="A2" s="21" t="s">
        <v>1</v>
      </c>
      <c r="B2" s="21"/>
      <c r="C2" s="21"/>
      <c r="D2" s="21"/>
      <c r="E2" s="21"/>
      <c r="F2" s="21"/>
      <c r="G2" s="21"/>
      <c r="H2" s="21"/>
      <c r="I2" s="21"/>
      <c r="J2" s="21"/>
      <c r="K2" s="21"/>
      <c r="L2" s="21"/>
    </row>
    <row r="3" spans="1:12" x14ac:dyDescent="0.2">
      <c r="L3" s="19" t="s">
        <v>2</v>
      </c>
    </row>
    <row r="4" spans="1:12" ht="20.100000000000001" customHeight="1" x14ac:dyDescent="0.2">
      <c r="A4" s="22" t="s">
        <v>3</v>
      </c>
      <c r="B4" s="22" t="s">
        <v>4</v>
      </c>
      <c r="C4" s="22" t="s">
        <v>5</v>
      </c>
      <c r="D4" s="22" t="s">
        <v>6</v>
      </c>
      <c r="E4" s="24" t="s">
        <v>7</v>
      </c>
      <c r="F4" s="26" t="s">
        <v>8</v>
      </c>
      <c r="G4" s="22" t="s">
        <v>9</v>
      </c>
      <c r="H4" s="24" t="s">
        <v>10</v>
      </c>
      <c r="I4" s="24" t="s">
        <v>11</v>
      </c>
      <c r="J4" s="24" t="s">
        <v>12</v>
      </c>
      <c r="K4" s="22" t="s">
        <v>13</v>
      </c>
      <c r="L4" s="23"/>
    </row>
    <row r="5" spans="1:12" ht="35.1" customHeight="1" x14ac:dyDescent="0.2">
      <c r="A5" s="23"/>
      <c r="B5" s="23"/>
      <c r="C5" s="23"/>
      <c r="D5" s="23"/>
      <c r="E5" s="25"/>
      <c r="F5" s="27"/>
      <c r="G5" s="23"/>
      <c r="H5" s="25"/>
      <c r="I5" s="25"/>
      <c r="J5" s="25"/>
      <c r="K5" s="3" t="s">
        <v>14</v>
      </c>
      <c r="L5" s="4" t="s">
        <v>15</v>
      </c>
    </row>
    <row r="6" spans="1:12" ht="24" customHeight="1" x14ac:dyDescent="0.2">
      <c r="A6" s="7"/>
      <c r="B6" s="8" t="s">
        <v>16</v>
      </c>
      <c r="C6" s="3"/>
      <c r="D6" s="9"/>
      <c r="E6" s="10"/>
      <c r="F6" s="7"/>
      <c r="G6" s="7"/>
      <c r="H6" s="10"/>
      <c r="I6" s="3">
        <f>I7+I23+I28</f>
        <v>7740643</v>
      </c>
      <c r="J6" s="3">
        <f>J7+J23+J28</f>
        <v>1726542</v>
      </c>
      <c r="K6" s="3">
        <f>K7+K23+K28</f>
        <v>1842121</v>
      </c>
      <c r="L6" s="7"/>
    </row>
    <row r="7" spans="1:12" ht="30" customHeight="1" x14ac:dyDescent="0.15">
      <c r="A7" s="7"/>
      <c r="B7" s="8" t="s">
        <v>17</v>
      </c>
      <c r="C7" s="11"/>
      <c r="D7" s="9"/>
      <c r="E7" s="10"/>
      <c r="F7" s="7"/>
      <c r="G7" s="7"/>
      <c r="H7" s="10"/>
      <c r="I7" s="3">
        <f>I8+I19</f>
        <v>2144297</v>
      </c>
      <c r="J7" s="3">
        <f>J8+J19</f>
        <v>361048</v>
      </c>
      <c r="K7" s="3">
        <f>K8+K19</f>
        <v>427288</v>
      </c>
      <c r="L7" s="7"/>
    </row>
    <row r="8" spans="1:12" ht="32.1" customHeight="1" x14ac:dyDescent="0.2">
      <c r="A8" s="7"/>
      <c r="B8" s="8" t="s">
        <v>18</v>
      </c>
      <c r="C8" s="3"/>
      <c r="D8" s="9"/>
      <c r="E8" s="10"/>
      <c r="F8" s="7"/>
      <c r="G8" s="7"/>
      <c r="H8" s="10"/>
      <c r="I8" s="3">
        <f>SUM(I9:I18)</f>
        <v>1766735</v>
      </c>
      <c r="J8" s="3">
        <f>SUM(J9:J18)</f>
        <v>284800</v>
      </c>
      <c r="K8" s="3">
        <f>SUM(K9:K18)</f>
        <v>307288</v>
      </c>
      <c r="L8" s="7"/>
    </row>
    <row r="9" spans="1:12" ht="66" customHeight="1" x14ac:dyDescent="0.2">
      <c r="A9" s="5">
        <v>1</v>
      </c>
      <c r="B9" s="12" t="s">
        <v>19</v>
      </c>
      <c r="C9" s="6" t="s">
        <v>20</v>
      </c>
      <c r="D9" s="13" t="s">
        <v>21</v>
      </c>
      <c r="E9" s="5" t="s">
        <v>22</v>
      </c>
      <c r="F9" s="12" t="s">
        <v>23</v>
      </c>
      <c r="G9" s="12" t="s">
        <v>24</v>
      </c>
      <c r="H9" s="6" t="s">
        <v>25</v>
      </c>
      <c r="I9" s="5">
        <v>500000</v>
      </c>
      <c r="J9" s="5">
        <v>50000</v>
      </c>
      <c r="K9" s="5">
        <v>35000</v>
      </c>
      <c r="L9" s="12" t="s">
        <v>26</v>
      </c>
    </row>
    <row r="10" spans="1:12" ht="51.95" customHeight="1" x14ac:dyDescent="0.2">
      <c r="A10" s="5">
        <v>2</v>
      </c>
      <c r="B10" s="12" t="s">
        <v>27</v>
      </c>
      <c r="C10" s="6" t="s">
        <v>28</v>
      </c>
      <c r="D10" s="13" t="s">
        <v>29</v>
      </c>
      <c r="E10" s="5" t="s">
        <v>30</v>
      </c>
      <c r="F10" s="12" t="s">
        <v>31</v>
      </c>
      <c r="G10" s="12" t="s">
        <v>32</v>
      </c>
      <c r="H10" s="6" t="s">
        <v>33</v>
      </c>
      <c r="I10" s="5">
        <v>120000</v>
      </c>
      <c r="J10" s="5">
        <v>0</v>
      </c>
      <c r="K10" s="5">
        <v>30000</v>
      </c>
      <c r="L10" s="12" t="s">
        <v>34</v>
      </c>
    </row>
    <row r="11" spans="1:12" ht="54.95" customHeight="1" x14ac:dyDescent="0.2">
      <c r="A11" s="5">
        <v>3</v>
      </c>
      <c r="B11" s="12" t="s">
        <v>35</v>
      </c>
      <c r="C11" s="6" t="s">
        <v>36</v>
      </c>
      <c r="D11" s="13" t="s">
        <v>37</v>
      </c>
      <c r="E11" s="5" t="s">
        <v>30</v>
      </c>
      <c r="F11" s="12" t="s">
        <v>38</v>
      </c>
      <c r="G11" s="13" t="s">
        <v>39</v>
      </c>
      <c r="H11" s="6" t="s">
        <v>33</v>
      </c>
      <c r="I11" s="5">
        <v>50000</v>
      </c>
      <c r="J11" s="5">
        <v>0</v>
      </c>
      <c r="K11" s="5">
        <v>12288</v>
      </c>
      <c r="L11" s="12" t="s">
        <v>40</v>
      </c>
    </row>
    <row r="12" spans="1:12" ht="54.95" customHeight="1" x14ac:dyDescent="0.2">
      <c r="A12" s="5">
        <v>4</v>
      </c>
      <c r="B12" s="12" t="s">
        <v>41</v>
      </c>
      <c r="C12" s="6" t="s">
        <v>36</v>
      </c>
      <c r="D12" s="13" t="s">
        <v>42</v>
      </c>
      <c r="E12" s="5" t="s">
        <v>22</v>
      </c>
      <c r="F12" s="12" t="s">
        <v>43</v>
      </c>
      <c r="G12" s="12" t="s">
        <v>44</v>
      </c>
      <c r="H12" s="6" t="s">
        <v>45</v>
      </c>
      <c r="I12" s="5">
        <v>50000</v>
      </c>
      <c r="J12" s="5">
        <v>9000</v>
      </c>
      <c r="K12" s="5">
        <v>15000</v>
      </c>
      <c r="L12" s="12" t="s">
        <v>46</v>
      </c>
    </row>
    <row r="13" spans="1:12" ht="56.1" customHeight="1" x14ac:dyDescent="0.2">
      <c r="A13" s="5">
        <v>5</v>
      </c>
      <c r="B13" s="12" t="s">
        <v>47</v>
      </c>
      <c r="C13" s="6" t="s">
        <v>48</v>
      </c>
      <c r="D13" s="13" t="s">
        <v>49</v>
      </c>
      <c r="E13" s="5" t="s">
        <v>30</v>
      </c>
      <c r="F13" s="12" t="s">
        <v>50</v>
      </c>
      <c r="G13" s="13" t="s">
        <v>51</v>
      </c>
      <c r="H13" s="6" t="s">
        <v>52</v>
      </c>
      <c r="I13" s="5">
        <v>200000</v>
      </c>
      <c r="J13" s="5">
        <v>0</v>
      </c>
      <c r="K13" s="5">
        <v>30000</v>
      </c>
      <c r="L13" s="12" t="s">
        <v>53</v>
      </c>
    </row>
    <row r="14" spans="1:12" ht="60" customHeight="1" x14ac:dyDescent="0.2">
      <c r="A14" s="5">
        <v>6</v>
      </c>
      <c r="B14" s="12" t="s">
        <v>54</v>
      </c>
      <c r="C14" s="6" t="s">
        <v>48</v>
      </c>
      <c r="D14" s="13" t="s">
        <v>55</v>
      </c>
      <c r="E14" s="5" t="s">
        <v>22</v>
      </c>
      <c r="F14" s="12" t="s">
        <v>56</v>
      </c>
      <c r="G14" s="13" t="s">
        <v>57</v>
      </c>
      <c r="H14" s="6" t="s">
        <v>58</v>
      </c>
      <c r="I14" s="5">
        <v>200000</v>
      </c>
      <c r="J14" s="5">
        <v>140000</v>
      </c>
      <c r="K14" s="5">
        <v>30000</v>
      </c>
      <c r="L14" s="12" t="s">
        <v>59</v>
      </c>
    </row>
    <row r="15" spans="1:12" ht="63" customHeight="1" x14ac:dyDescent="0.2">
      <c r="A15" s="5">
        <v>7</v>
      </c>
      <c r="B15" s="14" t="s">
        <v>60</v>
      </c>
      <c r="C15" s="5" t="s">
        <v>61</v>
      </c>
      <c r="D15" s="13" t="s">
        <v>62</v>
      </c>
      <c r="E15" s="5" t="s">
        <v>22</v>
      </c>
      <c r="F15" s="12" t="s">
        <v>63</v>
      </c>
      <c r="G15" s="13" t="s">
        <v>64</v>
      </c>
      <c r="H15" s="6" t="s">
        <v>65</v>
      </c>
      <c r="I15" s="5">
        <v>186735</v>
      </c>
      <c r="J15" s="5">
        <v>10000</v>
      </c>
      <c r="K15" s="5">
        <v>50000</v>
      </c>
      <c r="L15" s="12" t="s">
        <v>66</v>
      </c>
    </row>
    <row r="16" spans="1:12" ht="54" customHeight="1" x14ac:dyDescent="0.2">
      <c r="A16" s="5">
        <v>8</v>
      </c>
      <c r="B16" s="12" t="s">
        <v>67</v>
      </c>
      <c r="C16" s="6" t="s">
        <v>61</v>
      </c>
      <c r="D16" s="13" t="s">
        <v>68</v>
      </c>
      <c r="E16" s="5" t="s">
        <v>22</v>
      </c>
      <c r="F16" s="12" t="s">
        <v>69</v>
      </c>
      <c r="G16" s="13" t="s">
        <v>70</v>
      </c>
      <c r="H16" s="6" t="s">
        <v>45</v>
      </c>
      <c r="I16" s="5">
        <v>50000</v>
      </c>
      <c r="J16" s="5">
        <v>800</v>
      </c>
      <c r="K16" s="5">
        <v>25000</v>
      </c>
      <c r="L16" s="12" t="s">
        <v>71</v>
      </c>
    </row>
    <row r="17" spans="1:12" ht="60" customHeight="1" x14ac:dyDescent="0.2">
      <c r="A17" s="5">
        <v>9</v>
      </c>
      <c r="B17" s="12" t="s">
        <v>72</v>
      </c>
      <c r="C17" s="6" t="s">
        <v>61</v>
      </c>
      <c r="D17" s="13" t="s">
        <v>73</v>
      </c>
      <c r="E17" s="5" t="s">
        <v>22</v>
      </c>
      <c r="F17" s="12" t="s">
        <v>74</v>
      </c>
      <c r="G17" s="15" t="s">
        <v>75</v>
      </c>
      <c r="H17" s="16" t="s">
        <v>45</v>
      </c>
      <c r="I17" s="20">
        <v>280000</v>
      </c>
      <c r="J17" s="5">
        <v>60000</v>
      </c>
      <c r="K17" s="5">
        <v>50000</v>
      </c>
      <c r="L17" s="12" t="s">
        <v>76</v>
      </c>
    </row>
    <row r="18" spans="1:12" ht="60.95" customHeight="1" x14ac:dyDescent="0.2">
      <c r="A18" s="5">
        <v>10</v>
      </c>
      <c r="B18" s="12" t="s">
        <v>77</v>
      </c>
      <c r="C18" s="6" t="s">
        <v>78</v>
      </c>
      <c r="D18" s="13" t="s">
        <v>79</v>
      </c>
      <c r="E18" s="5" t="s">
        <v>22</v>
      </c>
      <c r="F18" s="12" t="s">
        <v>80</v>
      </c>
      <c r="G18" s="15" t="s">
        <v>81</v>
      </c>
      <c r="H18" s="16" t="s">
        <v>82</v>
      </c>
      <c r="I18" s="20">
        <v>130000</v>
      </c>
      <c r="J18" s="5">
        <v>15000</v>
      </c>
      <c r="K18" s="5">
        <v>30000</v>
      </c>
      <c r="L18" s="12" t="s">
        <v>83</v>
      </c>
    </row>
    <row r="19" spans="1:12" ht="24" customHeight="1" x14ac:dyDescent="0.2">
      <c r="A19" s="7"/>
      <c r="B19" s="8" t="s">
        <v>84</v>
      </c>
      <c r="C19" s="3"/>
      <c r="D19" s="9"/>
      <c r="E19" s="10"/>
      <c r="F19" s="7"/>
      <c r="G19" s="7"/>
      <c r="H19" s="10"/>
      <c r="I19" s="3">
        <f>SUM(I20:I22)</f>
        <v>377562</v>
      </c>
      <c r="J19" s="3">
        <f>SUM(J20:J22)</f>
        <v>76248</v>
      </c>
      <c r="K19" s="3">
        <f>SUM(K20:K22)</f>
        <v>120000</v>
      </c>
      <c r="L19" s="7"/>
    </row>
    <row r="20" spans="1:12" ht="50.1" customHeight="1" x14ac:dyDescent="0.2">
      <c r="A20" s="17">
        <v>1</v>
      </c>
      <c r="B20" s="12" t="s">
        <v>85</v>
      </c>
      <c r="C20" s="6" t="s">
        <v>86</v>
      </c>
      <c r="D20" s="13" t="s">
        <v>87</v>
      </c>
      <c r="E20" s="5" t="s">
        <v>30</v>
      </c>
      <c r="F20" s="12" t="s">
        <v>88</v>
      </c>
      <c r="G20" s="13" t="s">
        <v>89</v>
      </c>
      <c r="H20" s="6" t="s">
        <v>33</v>
      </c>
      <c r="I20" s="5">
        <v>71000</v>
      </c>
      <c r="J20" s="5">
        <v>0</v>
      </c>
      <c r="K20" s="5">
        <v>30000</v>
      </c>
      <c r="L20" s="12" t="s">
        <v>90</v>
      </c>
    </row>
    <row r="21" spans="1:12" ht="68.099999999999994" customHeight="1" x14ac:dyDescent="0.2">
      <c r="A21" s="17">
        <v>2</v>
      </c>
      <c r="B21" s="14" t="s">
        <v>91</v>
      </c>
      <c r="C21" s="5" t="s">
        <v>61</v>
      </c>
      <c r="D21" s="13" t="s">
        <v>92</v>
      </c>
      <c r="E21" s="5" t="s">
        <v>22</v>
      </c>
      <c r="F21" s="12" t="s">
        <v>93</v>
      </c>
      <c r="G21" s="13" t="s">
        <v>94</v>
      </c>
      <c r="H21" s="6" t="s">
        <v>95</v>
      </c>
      <c r="I21" s="5">
        <v>172000</v>
      </c>
      <c r="J21" s="5">
        <v>74000</v>
      </c>
      <c r="K21" s="5">
        <v>20000</v>
      </c>
      <c r="L21" s="13" t="s">
        <v>96</v>
      </c>
    </row>
    <row r="22" spans="1:12" ht="65.099999999999994" customHeight="1" x14ac:dyDescent="0.2">
      <c r="A22" s="17">
        <v>3</v>
      </c>
      <c r="B22" s="12" t="s">
        <v>97</v>
      </c>
      <c r="C22" s="6" t="s">
        <v>78</v>
      </c>
      <c r="D22" s="13" t="s">
        <v>98</v>
      </c>
      <c r="E22" s="5" t="s">
        <v>22</v>
      </c>
      <c r="F22" s="14" t="s">
        <v>99</v>
      </c>
      <c r="G22" s="13" t="s">
        <v>100</v>
      </c>
      <c r="H22" s="6" t="s">
        <v>45</v>
      </c>
      <c r="I22" s="5">
        <v>134562</v>
      </c>
      <c r="J22" s="5">
        <v>2248</v>
      </c>
      <c r="K22" s="5">
        <v>70000</v>
      </c>
      <c r="L22" s="13" t="s">
        <v>101</v>
      </c>
    </row>
    <row r="23" spans="1:12" ht="24.95" customHeight="1" x14ac:dyDescent="0.2">
      <c r="A23" s="7"/>
      <c r="B23" s="8" t="s">
        <v>102</v>
      </c>
      <c r="C23" s="3"/>
      <c r="D23" s="9"/>
      <c r="E23" s="10"/>
      <c r="F23" s="7"/>
      <c r="G23" s="7"/>
      <c r="H23" s="10"/>
      <c r="I23" s="3">
        <f>SUM(I24:I27)</f>
        <v>1761112</v>
      </c>
      <c r="J23" s="3">
        <f>SUM(J24:J27)</f>
        <v>273714</v>
      </c>
      <c r="K23" s="3">
        <f>SUM(K24:K27)</f>
        <v>369333</v>
      </c>
      <c r="L23" s="7"/>
    </row>
    <row r="24" spans="1:12" ht="42" customHeight="1" x14ac:dyDescent="0.2">
      <c r="A24" s="5">
        <v>1</v>
      </c>
      <c r="B24" s="12" t="s">
        <v>103</v>
      </c>
      <c r="C24" s="6" t="s">
        <v>20</v>
      </c>
      <c r="D24" s="13" t="s">
        <v>104</v>
      </c>
      <c r="E24" s="5" t="s">
        <v>30</v>
      </c>
      <c r="F24" s="14" t="s">
        <v>105</v>
      </c>
      <c r="G24" s="12" t="s">
        <v>106</v>
      </c>
      <c r="H24" s="6" t="s">
        <v>107</v>
      </c>
      <c r="I24" s="5">
        <v>746000</v>
      </c>
      <c r="J24" s="5">
        <v>0</v>
      </c>
      <c r="K24" s="5">
        <v>64000</v>
      </c>
      <c r="L24" s="12" t="s">
        <v>108</v>
      </c>
    </row>
    <row r="25" spans="1:12" ht="42" customHeight="1" x14ac:dyDescent="0.2">
      <c r="A25" s="5">
        <v>2</v>
      </c>
      <c r="B25" s="12" t="s">
        <v>109</v>
      </c>
      <c r="C25" s="6" t="s">
        <v>110</v>
      </c>
      <c r="D25" s="13" t="s">
        <v>111</v>
      </c>
      <c r="E25" s="5" t="s">
        <v>30</v>
      </c>
      <c r="F25" s="14" t="s">
        <v>112</v>
      </c>
      <c r="G25" s="12" t="s">
        <v>113</v>
      </c>
      <c r="H25" s="6" t="s">
        <v>107</v>
      </c>
      <c r="I25" s="5">
        <v>192000</v>
      </c>
      <c r="J25" s="5">
        <v>0</v>
      </c>
      <c r="K25" s="5">
        <v>50000</v>
      </c>
      <c r="L25" s="14" t="s">
        <v>114</v>
      </c>
    </row>
    <row r="26" spans="1:12" ht="42" customHeight="1" x14ac:dyDescent="0.2">
      <c r="A26" s="5">
        <v>3</v>
      </c>
      <c r="B26" s="14" t="s">
        <v>115</v>
      </c>
      <c r="C26" s="5" t="s">
        <v>110</v>
      </c>
      <c r="D26" s="13" t="s">
        <v>116</v>
      </c>
      <c r="E26" s="5" t="s">
        <v>22</v>
      </c>
      <c r="F26" s="14" t="s">
        <v>117</v>
      </c>
      <c r="G26" s="12" t="s">
        <v>118</v>
      </c>
      <c r="H26" s="6" t="s">
        <v>119</v>
      </c>
      <c r="I26" s="5">
        <v>266322</v>
      </c>
      <c r="J26" s="5">
        <v>166844</v>
      </c>
      <c r="K26" s="5">
        <v>50000</v>
      </c>
      <c r="L26" s="14" t="s">
        <v>120</v>
      </c>
    </row>
    <row r="27" spans="1:12" ht="39.950000000000003" customHeight="1" x14ac:dyDescent="0.2">
      <c r="A27" s="5">
        <v>4</v>
      </c>
      <c r="B27" s="14" t="s">
        <v>121</v>
      </c>
      <c r="C27" s="5" t="s">
        <v>110</v>
      </c>
      <c r="D27" s="13" t="s">
        <v>122</v>
      </c>
      <c r="E27" s="5" t="s">
        <v>22</v>
      </c>
      <c r="F27" s="14" t="s">
        <v>123</v>
      </c>
      <c r="G27" s="12" t="s">
        <v>124</v>
      </c>
      <c r="H27" s="6" t="s">
        <v>125</v>
      </c>
      <c r="I27" s="5">
        <v>556790</v>
      </c>
      <c r="J27" s="5">
        <v>106870</v>
      </c>
      <c r="K27" s="5">
        <v>205333</v>
      </c>
      <c r="L27" s="12" t="s">
        <v>126</v>
      </c>
    </row>
    <row r="28" spans="1:12" ht="27" customHeight="1" x14ac:dyDescent="0.2">
      <c r="A28" s="5"/>
      <c r="B28" s="8" t="s">
        <v>127</v>
      </c>
      <c r="C28" s="3"/>
      <c r="D28" s="9"/>
      <c r="E28" s="10"/>
      <c r="F28" s="7"/>
      <c r="G28" s="7"/>
      <c r="H28" s="10"/>
      <c r="I28" s="3">
        <f>SUM(I29:I40)</f>
        <v>3835234</v>
      </c>
      <c r="J28" s="3">
        <f>SUM(J29:J40)</f>
        <v>1091780</v>
      </c>
      <c r="K28" s="3">
        <f>SUM(K29:K40)</f>
        <v>1045500</v>
      </c>
      <c r="L28" s="7"/>
    </row>
    <row r="29" spans="1:12" ht="57.95" customHeight="1" x14ac:dyDescent="0.2">
      <c r="A29" s="5">
        <v>1</v>
      </c>
      <c r="B29" s="14" t="s">
        <v>128</v>
      </c>
      <c r="C29" s="5" t="s">
        <v>36</v>
      </c>
      <c r="D29" s="13" t="s">
        <v>129</v>
      </c>
      <c r="E29" s="5" t="s">
        <v>22</v>
      </c>
      <c r="F29" s="12" t="s">
        <v>130</v>
      </c>
      <c r="G29" s="13" t="s">
        <v>131</v>
      </c>
      <c r="H29" s="6" t="s">
        <v>25</v>
      </c>
      <c r="I29" s="5">
        <v>90000</v>
      </c>
      <c r="J29" s="5">
        <v>21900</v>
      </c>
      <c r="K29" s="5">
        <v>40000</v>
      </c>
      <c r="L29" s="13" t="s">
        <v>132</v>
      </c>
    </row>
    <row r="30" spans="1:12" ht="54" customHeight="1" x14ac:dyDescent="0.2">
      <c r="A30" s="5">
        <v>2</v>
      </c>
      <c r="B30" s="14" t="s">
        <v>133</v>
      </c>
      <c r="C30" s="5" t="s">
        <v>36</v>
      </c>
      <c r="D30" s="18" t="s">
        <v>134</v>
      </c>
      <c r="E30" s="5" t="s">
        <v>22</v>
      </c>
      <c r="F30" s="14" t="s">
        <v>135</v>
      </c>
      <c r="G30" s="13" t="s">
        <v>136</v>
      </c>
      <c r="H30" s="6" t="s">
        <v>82</v>
      </c>
      <c r="I30" s="5">
        <v>436665</v>
      </c>
      <c r="J30" s="5">
        <v>137200</v>
      </c>
      <c r="K30" s="5">
        <v>120000</v>
      </c>
      <c r="L30" s="13" t="s">
        <v>137</v>
      </c>
    </row>
    <row r="31" spans="1:12" ht="69" customHeight="1" x14ac:dyDescent="0.2">
      <c r="A31" s="5">
        <v>3</v>
      </c>
      <c r="B31" s="14" t="s">
        <v>138</v>
      </c>
      <c r="C31" s="5" t="s">
        <v>78</v>
      </c>
      <c r="D31" s="13" t="s">
        <v>139</v>
      </c>
      <c r="E31" s="5" t="s">
        <v>22</v>
      </c>
      <c r="F31" s="12" t="s">
        <v>140</v>
      </c>
      <c r="G31" s="12" t="s">
        <v>141</v>
      </c>
      <c r="H31" s="6" t="s">
        <v>45</v>
      </c>
      <c r="I31" s="5">
        <v>152000</v>
      </c>
      <c r="J31" s="5">
        <v>28880</v>
      </c>
      <c r="K31" s="5">
        <v>70000</v>
      </c>
      <c r="L31" s="12" t="s">
        <v>142</v>
      </c>
    </row>
    <row r="32" spans="1:12" ht="57" customHeight="1" x14ac:dyDescent="0.2">
      <c r="A32" s="5">
        <v>4</v>
      </c>
      <c r="B32" s="12" t="s">
        <v>143</v>
      </c>
      <c r="C32" s="6" t="s">
        <v>78</v>
      </c>
      <c r="D32" s="13" t="s">
        <v>144</v>
      </c>
      <c r="E32" s="5" t="s">
        <v>30</v>
      </c>
      <c r="F32" s="12" t="s">
        <v>145</v>
      </c>
      <c r="G32" s="13" t="s">
        <v>146</v>
      </c>
      <c r="H32" s="6" t="s">
        <v>52</v>
      </c>
      <c r="I32" s="5">
        <v>360802</v>
      </c>
      <c r="J32" s="5">
        <v>0</v>
      </c>
      <c r="K32" s="5">
        <v>60000</v>
      </c>
      <c r="L32" s="13" t="s">
        <v>147</v>
      </c>
    </row>
    <row r="33" spans="1:12" ht="54.95" customHeight="1" x14ac:dyDescent="0.2">
      <c r="A33" s="5">
        <v>5</v>
      </c>
      <c r="B33" s="12" t="s">
        <v>148</v>
      </c>
      <c r="C33" s="6" t="s">
        <v>78</v>
      </c>
      <c r="D33" s="13" t="s">
        <v>149</v>
      </c>
      <c r="E33" s="5" t="s">
        <v>22</v>
      </c>
      <c r="F33" s="12" t="s">
        <v>150</v>
      </c>
      <c r="G33" s="13" t="s">
        <v>151</v>
      </c>
      <c r="H33" s="6" t="s">
        <v>82</v>
      </c>
      <c r="I33" s="5">
        <v>280000</v>
      </c>
      <c r="J33" s="5">
        <v>32900</v>
      </c>
      <c r="K33" s="5">
        <v>150000</v>
      </c>
      <c r="L33" s="13" t="s">
        <v>152</v>
      </c>
    </row>
    <row r="34" spans="1:12" ht="45.95" customHeight="1" x14ac:dyDescent="0.2">
      <c r="A34" s="5">
        <v>6</v>
      </c>
      <c r="B34" s="14" t="s">
        <v>153</v>
      </c>
      <c r="C34" s="5" t="s">
        <v>78</v>
      </c>
      <c r="D34" s="13" t="s">
        <v>154</v>
      </c>
      <c r="E34" s="5" t="s">
        <v>22</v>
      </c>
      <c r="F34" s="14" t="s">
        <v>155</v>
      </c>
      <c r="G34" s="18" t="s">
        <v>156</v>
      </c>
      <c r="H34" s="6" t="s">
        <v>82</v>
      </c>
      <c r="I34" s="5">
        <v>162812</v>
      </c>
      <c r="J34" s="5">
        <v>1500</v>
      </c>
      <c r="K34" s="5">
        <v>40000</v>
      </c>
      <c r="L34" s="13" t="s">
        <v>157</v>
      </c>
    </row>
    <row r="35" spans="1:12" ht="45" customHeight="1" x14ac:dyDescent="0.2">
      <c r="A35" s="5">
        <v>7</v>
      </c>
      <c r="B35" s="12" t="s">
        <v>158</v>
      </c>
      <c r="C35" s="6" t="s">
        <v>78</v>
      </c>
      <c r="D35" s="13" t="s">
        <v>159</v>
      </c>
      <c r="E35" s="5" t="s">
        <v>22</v>
      </c>
      <c r="F35" s="12" t="s">
        <v>160</v>
      </c>
      <c r="G35" s="13" t="s">
        <v>161</v>
      </c>
      <c r="H35" s="6" t="s">
        <v>45</v>
      </c>
      <c r="I35" s="5">
        <v>730000</v>
      </c>
      <c r="J35" s="5">
        <v>250000</v>
      </c>
      <c r="K35" s="5">
        <v>200000</v>
      </c>
      <c r="L35" s="18" t="s">
        <v>162</v>
      </c>
    </row>
    <row r="36" spans="1:12" ht="57" customHeight="1" x14ac:dyDescent="0.2">
      <c r="A36" s="5">
        <v>8</v>
      </c>
      <c r="B36" s="12" t="s">
        <v>163</v>
      </c>
      <c r="C36" s="6" t="s">
        <v>78</v>
      </c>
      <c r="D36" s="13" t="s">
        <v>164</v>
      </c>
      <c r="E36" s="5" t="s">
        <v>22</v>
      </c>
      <c r="F36" s="14" t="s">
        <v>165</v>
      </c>
      <c r="G36" s="13" t="s">
        <v>166</v>
      </c>
      <c r="H36" s="6" t="s">
        <v>107</v>
      </c>
      <c r="I36" s="5">
        <v>89953</v>
      </c>
      <c r="J36" s="5">
        <v>500</v>
      </c>
      <c r="K36" s="5">
        <v>20000</v>
      </c>
      <c r="L36" s="13" t="s">
        <v>167</v>
      </c>
    </row>
    <row r="37" spans="1:12" ht="45.95" customHeight="1" x14ac:dyDescent="0.2">
      <c r="A37" s="5">
        <v>9</v>
      </c>
      <c r="B37" s="12" t="s">
        <v>168</v>
      </c>
      <c r="C37" s="6" t="s">
        <v>78</v>
      </c>
      <c r="D37" s="13" t="s">
        <v>169</v>
      </c>
      <c r="E37" s="5" t="s">
        <v>22</v>
      </c>
      <c r="F37" s="14" t="s">
        <v>170</v>
      </c>
      <c r="G37" s="13" t="s">
        <v>171</v>
      </c>
      <c r="H37" s="6" t="s">
        <v>45</v>
      </c>
      <c r="I37" s="5">
        <v>41114</v>
      </c>
      <c r="J37" s="5">
        <v>6000</v>
      </c>
      <c r="K37" s="5">
        <v>10000</v>
      </c>
      <c r="L37" s="18" t="s">
        <v>172</v>
      </c>
    </row>
    <row r="38" spans="1:12" ht="45.95" customHeight="1" x14ac:dyDescent="0.2">
      <c r="A38" s="5">
        <v>10</v>
      </c>
      <c r="B38" s="14" t="s">
        <v>173</v>
      </c>
      <c r="C38" s="5" t="s">
        <v>61</v>
      </c>
      <c r="D38" s="13" t="s">
        <v>174</v>
      </c>
      <c r="E38" s="5" t="s">
        <v>22</v>
      </c>
      <c r="F38" s="12" t="s">
        <v>175</v>
      </c>
      <c r="G38" s="13" t="s">
        <v>176</v>
      </c>
      <c r="H38" s="6" t="s">
        <v>45</v>
      </c>
      <c r="I38" s="5">
        <v>125119</v>
      </c>
      <c r="J38" s="5">
        <v>30000</v>
      </c>
      <c r="K38" s="5">
        <v>22000</v>
      </c>
      <c r="L38" s="13" t="s">
        <v>177</v>
      </c>
    </row>
    <row r="39" spans="1:12" ht="48" customHeight="1" x14ac:dyDescent="0.2">
      <c r="A39" s="5">
        <v>11</v>
      </c>
      <c r="B39" s="14" t="s">
        <v>178</v>
      </c>
      <c r="C39" s="5" t="s">
        <v>110</v>
      </c>
      <c r="D39" s="13" t="s">
        <v>179</v>
      </c>
      <c r="E39" s="5" t="s">
        <v>22</v>
      </c>
      <c r="F39" s="14" t="s">
        <v>180</v>
      </c>
      <c r="G39" s="12" t="s">
        <v>181</v>
      </c>
      <c r="H39" s="6" t="s">
        <v>25</v>
      </c>
      <c r="I39" s="5">
        <v>566769</v>
      </c>
      <c r="J39" s="5">
        <v>97500</v>
      </c>
      <c r="K39" s="5">
        <v>113500</v>
      </c>
      <c r="L39" s="12" t="s">
        <v>182</v>
      </c>
    </row>
    <row r="40" spans="1:12" ht="60" customHeight="1" x14ac:dyDescent="0.2">
      <c r="A40" s="5">
        <v>12</v>
      </c>
      <c r="B40" s="12" t="s">
        <v>183</v>
      </c>
      <c r="C40" s="6" t="s">
        <v>110</v>
      </c>
      <c r="D40" s="13" t="s">
        <v>184</v>
      </c>
      <c r="E40" s="5" t="s">
        <v>22</v>
      </c>
      <c r="F40" s="12" t="s">
        <v>185</v>
      </c>
      <c r="G40" s="12" t="s">
        <v>186</v>
      </c>
      <c r="H40" s="6" t="s">
        <v>25</v>
      </c>
      <c r="I40" s="5">
        <v>800000</v>
      </c>
      <c r="J40" s="5">
        <v>485400</v>
      </c>
      <c r="K40" s="5">
        <v>200000</v>
      </c>
      <c r="L40" s="12" t="s">
        <v>187</v>
      </c>
    </row>
  </sheetData>
  <mergeCells count="13">
    <mergeCell ref="A1:D1"/>
    <mergeCell ref="A2:L2"/>
    <mergeCell ref="K4:L4"/>
    <mergeCell ref="A4:A5"/>
    <mergeCell ref="B4:B5"/>
    <mergeCell ref="C4:C5"/>
    <mergeCell ref="D4:D5"/>
    <mergeCell ref="E4:E5"/>
    <mergeCell ref="F4:F5"/>
    <mergeCell ref="G4:G5"/>
    <mergeCell ref="H4:H5"/>
    <mergeCell ref="I4:I5"/>
    <mergeCell ref="J4:J5"/>
  </mergeCells>
  <phoneticPr fontId="6" type="noConversion"/>
  <pageMargins left="0.74803149606299213" right="0.74803149606299213" top="0.78740157480314965" bottom="0.78740157480314965" header="0.51181102362204722" footer="0.51181102362204722"/>
  <pageSetup paperSize="9" scale="63" firstPageNumber="5" fitToHeight="0" orientation="landscape" useFirstPageNumber="1" r:id="rId1"/>
  <headerFooter differentOddEven="1">
    <oddFooter>&amp;R- &amp;P -</oddFooter>
    <evenFooter>&amp;L- &amp;P -</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范丽丽</cp:lastModifiedBy>
  <cp:lastPrinted>2021-05-28T08:16:26Z</cp:lastPrinted>
  <dcterms:created xsi:type="dcterms:W3CDTF">2021-05-26T03:18:00Z</dcterms:created>
  <dcterms:modified xsi:type="dcterms:W3CDTF">2021-05-28T08:16:29Z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