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 1" sheetId="50" r:id="rId1"/>
  </sheets>
  <definedNames>
    <definedName name="_xlnm._FilterDatabase" localSheetId="0" hidden="1">'sheet 1'!$B$4:$I$129</definedName>
    <definedName name="_xlnm.Print_Area" localSheetId="0">'sheet 1'!$A$1:$I$129</definedName>
    <definedName name="_xlnm.Print_Titles" localSheetId="0">'sheet 1'!$A:$H,'sheet 1'!$4:$4</definedName>
  </definedNames>
  <calcPr calcId="144525" concurrentCalc="0"/>
</workbook>
</file>

<file path=xl/sharedStrings.xml><?xml version="1.0" encoding="utf-8"?>
<sst xmlns="http://schemas.openxmlformats.org/spreadsheetml/2006/main" count="712" uniqueCount="403">
  <si>
    <t>附件2</t>
  </si>
  <si>
    <t>襄阳市2023年市级重点项目建设计划</t>
  </si>
  <si>
    <t>单位：万元</t>
  </si>
  <si>
    <t>序号</t>
  </si>
  <si>
    <t>项目名称</t>
  </si>
  <si>
    <t>建设
性质</t>
  </si>
  <si>
    <t>建设                 地点</t>
  </si>
  <si>
    <t>项目代码</t>
  </si>
  <si>
    <t>规模及主要建设内容</t>
  </si>
  <si>
    <t>建设起                止年限</t>
  </si>
  <si>
    <t>总投资</t>
  </si>
  <si>
    <t>年度计
划投资</t>
  </si>
  <si>
    <t>合计115项</t>
  </si>
  <si>
    <t>一、续建项目（63项）</t>
  </si>
  <si>
    <t>（一）重大产业发展类（37项）</t>
  </si>
  <si>
    <t>洄湖水乡项目</t>
  </si>
  <si>
    <t>新建</t>
  </si>
  <si>
    <t>襄城区</t>
  </si>
  <si>
    <t>2018-420602-70-03-069062</t>
  </si>
  <si>
    <t>项目建筑面积16.6万平方米，新建五星级园林酒店、特色商业街、特色民宿体验区、影视文化创意区及襄阳文化体验区等。</t>
  </si>
  <si>
    <t>2019-2026</t>
  </si>
  <si>
    <t>襄城经开区标准化厂房建设项目</t>
  </si>
  <si>
    <t>2109-420602-04-01-693834</t>
  </si>
  <si>
    <t>项目征地约400亩，分三期建设厂房、水电、配套设施等。</t>
  </si>
  <si>
    <t>2022-2025</t>
  </si>
  <si>
    <t>余家湖科创园项目</t>
  </si>
  <si>
    <t>2110-420602-04-01-883110</t>
  </si>
  <si>
    <t>项目占地面积30.4万平方米，主要建设标准厂房、值班楼、办公楼及研发楼等，同时建设车行道及人行通道、给排水、消防、供配电、绿化、景观工程等配套设施。</t>
  </si>
  <si>
    <t>2022-2024</t>
  </si>
  <si>
    <t>襄阳三沃航天薄膜材料有限公司建设含能材料生产基地项目</t>
  </si>
  <si>
    <t>2205-420602-04-01-312833</t>
  </si>
  <si>
    <t>项目占地270亩，主要建设含能材料新型制备技术研究、推进剂自动化制备中试、安全研究以及配套试验等实验楼21栋。</t>
  </si>
  <si>
    <t>富春山居星级度假酒店项目</t>
  </si>
  <si>
    <t>2018-420602-81-03-018431</t>
  </si>
  <si>
    <t>项目占地102.6亩，建筑面积7万平方米，主要建设喜来登五星级酒店，楼层7层，客房350套。</t>
  </si>
  <si>
    <t>2018-2024</t>
  </si>
  <si>
    <t>湖北邦众中药材销售有限公司邦众中医药产业振兴基地建设项目</t>
  </si>
  <si>
    <t>2209-420602-04-01-257642</t>
  </si>
  <si>
    <t>项目占地面积48.7亩，建筑面积约4万平方米，主要建设种植基地基础设施、办公楼、科研楼、生产车间、原材料库、成品库、玻璃晒场、配套道路、广场及绿化。</t>
  </si>
  <si>
    <t>樊城滨江商务带项目</t>
  </si>
  <si>
    <t>樊城区</t>
  </si>
  <si>
    <t>2204-420606-04-01-325843</t>
  </si>
  <si>
    <t>项目打造集商务商业、文化教育、体育休闲、生态居住为一体的大型城市综合体。企业将以国际视野，一流标准，通过城市功能配套完善，厂区改造利用，重塑襄阳工业历史文化，打造独具工业特色的文化消费新场景，塑造滨江对外展示新门户。</t>
  </si>
  <si>
    <t>2022-2028</t>
  </si>
  <si>
    <t>襄阳道国际文旅广场项目</t>
  </si>
  <si>
    <t>2109-420606-04-01-528183</t>
  </si>
  <si>
    <t>项目占地面积4.4万平方米，建设滨江文化社区和书院式36个标准班级中小学，以工业遗址改造为契机，结合襄阳历史与遗存、现状与发展，打造集文化、旅游、体育、创业、消费一体的国际文旅产业项目。</t>
  </si>
  <si>
    <t>2022-2026</t>
  </si>
  <si>
    <t>襄阳市农产品电商物流园项目</t>
  </si>
  <si>
    <t>2020-420606-64-03-073134</t>
  </si>
  <si>
    <t>项目占地100亩，通过建设农产品电商产业集群、智慧物流配送平台、商品化处理中心、冷链中心、仓储中心、分拣中心、电商孵化中心等，打造新型农产品电商物流产业链。</t>
  </si>
  <si>
    <t>襄阳三川众创城数字化智慧产业园项目</t>
  </si>
  <si>
    <t>2105-420606-04-01-710189</t>
  </si>
  <si>
    <t>项目占地约140亩，建筑面积约14.1万平方米，主要建设37栋标准化小微企业厂房，综合楼，仓储物流，钢结构车间，室外配套设施，道路及园林绿化。</t>
  </si>
  <si>
    <t>2021-2023</t>
  </si>
  <si>
    <t>亿创客小微产业园项目</t>
  </si>
  <si>
    <t>2105-420606-04-01-654425</t>
  </si>
  <si>
    <t>项目占地约50亩，建筑面积7.4万平方米。主要建设工业产业园的多层厂房、工业展馆、综合仓库、生产性服务配套区、倒班楼及配套设施等。</t>
  </si>
  <si>
    <t>襄阳国际旅游茶城项目</t>
  </si>
  <si>
    <t>2019-420606-70-03-053880</t>
  </si>
  <si>
    <t>项目占地面积45亩，建筑面积约4万平方米，设计平均层数3层，建设茶叶专业交易市场和特色商业文化街区。</t>
  </si>
  <si>
    <t>襄阳竹叶山农产品交易中心（二期）项目</t>
  </si>
  <si>
    <t>2103-420606-04-01-894767</t>
  </si>
  <si>
    <t>项目占地173亩，建筑面积11.3万平方米，建设干调粮油批发市场、商铺、仓储中心、商业及相关配套设施等。</t>
  </si>
  <si>
    <t>2021-2024</t>
  </si>
  <si>
    <t>湖北海厦建设有限公司基地建设项目</t>
  </si>
  <si>
    <t>2020-42006-47-03-019670</t>
  </si>
  <si>
    <t>项目占地30亩，建筑面积4.1万平方米，主要建设总部办公楼和模架、塔吊、脚手架、钢结构、铝材等新型建材加工、销售中心。</t>
  </si>
  <si>
    <t>2022-2023</t>
  </si>
  <si>
    <t>汉江大数据产业园项目</t>
  </si>
  <si>
    <t>改建</t>
  </si>
  <si>
    <t>2204-42006-04-01-436382</t>
  </si>
  <si>
    <t>项目打造我市大数据技术产业化项目孵化区，建设汉江核心区域的大数据产业化集聚区，涵盖大数据技术产品研发、工业大数据、行业大数据、大数据产业主体、大数据安全保障、大数据产业服务体系。</t>
  </si>
  <si>
    <t>中昂中豪祥云府项目</t>
  </si>
  <si>
    <t>2020-42006-70-03-069384</t>
  </si>
  <si>
    <t>项目占地面积约285亩，建设住宅楼并配套社区卫生中心、文化活动中心、城市书屋、菜市场、幼儿园等公共服务设施。</t>
  </si>
  <si>
    <t>招商雍江府项目</t>
  </si>
  <si>
    <t>2019-420606-70-03-058544</t>
  </si>
  <si>
    <t>项目占地面积约7.7万平方米，地上建筑面积约18.2万平方米，建设内容包括住宅楼、公租房、幼儿园、公共服务配套设施、酒店、商业楼、地下停车场、绿化景观等。</t>
  </si>
  <si>
    <t>湖北景锂环保科技有限公司5万吨/年废旧锂离子电池、1万吨/年废催化剂回收及再生利用项目</t>
  </si>
  <si>
    <t>谷城县</t>
  </si>
  <si>
    <t>2112-420625-04-02-888840</t>
  </si>
  <si>
    <t>项目占地约76.7亩，建设2条2.5万吨废旧锂离子电池拆解分选及湿法生产线以及1条1万吨废旧催化剂处理生产线。包括各类车间、各类仓库、储罐区、公辅用房、综合楼、实验室、生产工段、购置专业生产设备等，以及配套的道路、绿化、消防、环保、排水等基础设施。</t>
  </si>
  <si>
    <t>湖北瑞佳硅材料有限公司年产30万吨硅基新材料项目</t>
  </si>
  <si>
    <t>2205-420625-04-01-461971</t>
  </si>
  <si>
    <t>项目建设30万吨硅基新材料生产装置及相关配套设施。一期占地约200亩，建设20万吨/年硅橡胶生产装置；二期占地约200亩，建设10万吨/年硅油及硅烷偶联剂生产装置。</t>
  </si>
  <si>
    <t>湖北保康鲟鱼生态养殖园区建设项目</t>
  </si>
  <si>
    <t>保康县</t>
  </si>
  <si>
    <t>2202-420626-04-01-123731</t>
  </si>
  <si>
    <t>项目在保康县马桥镇中坪村开发利用区规划300亩建成规模化的鲟鱼陆地流水养殖产业园区，园区内主要建设鲟鱼精养殖系统240亩，具体包括不同规格的鲟鱼精养殖池及其配套的进排回水系统、遮阳系统、增氧系统等；建设30亩鲟鱼观光旅游设施，具体包括观光养殖系统、人鱼亲密接触的体验系统、鲟鱼科普系统等。</t>
  </si>
  <si>
    <t>横冲森林康养基地项目</t>
  </si>
  <si>
    <t>2208-420626-04-01-729490</t>
  </si>
  <si>
    <t>项目规划用地1700亩，建设接纳10000人左右的游客康养度假区。包括高山滑雪场、足球训练场、拓展训练基地、飞行俱乐部、山地马拉松赛道、森林氧吧健身步道等户外体育活动设施，森林度假酒店、研学旅行营地、康养医院、森林厨房、观光疗养等基础设施，水电、通讯、交通及垃圾、污水处理等配套设施。</t>
  </si>
  <si>
    <t>2022-2027</t>
  </si>
  <si>
    <t>敦拓电子（宜城）有限公司年产1400万台蓝牙耳机项目</t>
  </si>
  <si>
    <t>宜城市</t>
  </si>
  <si>
    <t>2205-420684-04-05-474005</t>
  </si>
  <si>
    <t>项目购置注塑成型机、大磨床、线切割、放电机、激光焊机、三次元测量仪、CNC、吸料机、模温机及其他辅助设备；建成36条生产线，年产1400万台蓝牙耳机。</t>
  </si>
  <si>
    <t>宜城市绿泽一站式餐饮娱乐文化主题商业综合体</t>
  </si>
  <si>
    <t>2212-420684-04-01-495679</t>
  </si>
  <si>
    <t>项目占地约98.6亩，建设城市酒店及商业综合体，主要以楚文化仿古建筑为主题，地上建筑五层，地下车库面积为0.58万平方米，可提供70个停车位，并配套完成厂区内供电、消防、道路场地硬化、停车场、绿化、管网等工程。</t>
  </si>
  <si>
    <t>湖北回天年产5.1万吨锂电池电极胶黏剂项目</t>
  </si>
  <si>
    <t>2201-420684-04-01-301628</t>
  </si>
  <si>
    <t>项目新建面积7万平方米，购置设备411台套。一期新建15000吨锂电池电极胶黏剂，二期新建36000吨锂电池电极胶黏剂。</t>
  </si>
  <si>
    <t>银轮二期热交换器零部件制造中心项目</t>
  </si>
  <si>
    <t>2208-420684-04-02-195389</t>
  </si>
  <si>
    <t>项目总建筑面积6万平方米，一期建设职工中心、倒班楼、制动器、冲压中心厂房，二期建设新能源、机加中心、工业换热厂房，三期建设铸造车间厂房。</t>
  </si>
  <si>
    <t>枣阳市佳美科技产业园项目</t>
  </si>
  <si>
    <t>枣阳市</t>
  </si>
  <si>
    <t>2020-420683-41-03-073610</t>
  </si>
  <si>
    <t>项目占地面积500亩，建设纳米贴片、牙齿矫正器、智能体检仪、丽德科技四个高新技术生产线。</t>
  </si>
  <si>
    <t>蓝带啤酒搬迁扩建年产25万千升啤酒项目</t>
  </si>
  <si>
    <t>迁建</t>
  </si>
  <si>
    <t>2208-420683-89-01-710712</t>
  </si>
  <si>
    <t>项目建设糖化车间、发酵罐区、包装车间、包装物仓库、成品库、酒窖、酒花辅料间、配电房等生产辅助配套设施及成套生产设备购置等。</t>
  </si>
  <si>
    <t>枣阳市畜禽屠宰产业园项目</t>
  </si>
  <si>
    <t>2204-420683-89-01-467767</t>
  </si>
  <si>
    <t>项目建筑面积1.8万平方米，新建屠宰能力100万头的标准化生猪屠宰场。</t>
  </si>
  <si>
    <t>湖北华川保温材料有限公司保温材料生产建设项目</t>
  </si>
  <si>
    <t>2111-420683-89-01-618310</t>
  </si>
  <si>
    <t>项目新征用地6.2万平方米，新建生产车间、仓库、办公楼、研发楼、职工宿舍和附属设施共计9.8万平方米。</t>
  </si>
  <si>
    <t>湖北源昌实业有限公司五星级酒店及城市会客厅项目</t>
  </si>
  <si>
    <t>南漳县</t>
  </si>
  <si>
    <t>2201-420624-04-01-551719</t>
  </si>
  <si>
    <t>项目占地21.2万平方米，其中酒店2.7万平方米，住宅18.5万平方米。公司凭借与国际接轨的超前规划，建设集人居、商务、酒店、办公于一体，南漳档次最高、设施配置最先进，综合功能最完养，服务最佳的新型国际社区。</t>
  </si>
  <si>
    <t>湖北泽江消防科技有限公司应急安全装备生产项目</t>
  </si>
  <si>
    <t>高新区</t>
  </si>
  <si>
    <t>2020-420690-33-03-069556</t>
  </si>
  <si>
    <t>项目新建厂房5万平方米，办公楼、研发中心0.3万平方米，以及强弱电、绿化、水电等配套设施。主要生产设备有干粉生产设备、全自动制管机、全自动干粉灌装机、气密试验装置、二氧化碳灌装设备等。年产干粉9600吨、各类灭火器240万具（台）。</t>
  </si>
  <si>
    <t>襄阳安鸿汽车技术产业发展有限公司汽车专业试验测试基地项目</t>
  </si>
  <si>
    <t>2019-420690-73-03-037601</t>
  </si>
  <si>
    <t>项目新征土地约140亩，新建厂房及配套面积约6.5万平方米。购置K&amp;C测试台、重型转鼓、新能源电池检测系统、电磁波信号收发系统等主要设备，用于新能源汽车、重型排放等实验室的建设。建成后预计年完成检测试验项目约8000个。</t>
  </si>
  <si>
    <t>汉江生态城双创产业园项目</t>
  </si>
  <si>
    <t>东津新区</t>
  </si>
  <si>
    <t>2105-420604-89-01-515331</t>
  </si>
  <si>
    <t>项目占地面积约12亩，计容建筑面积约1.7万立方米，包括多功能厅、会议室、展厅、配套设施等，地下设备用房和地下车库，工程配套道路及辅助工程建设。打造为汉江流域战略性新兴产业培育发展平台，产业园同时兼具创业孵化中心功能。</t>
  </si>
  <si>
    <t>中南高科襄阳东津创新谷项目（一期）</t>
  </si>
  <si>
    <t>2109-420604-99-01-407807</t>
  </si>
  <si>
    <t>项目建设用地面积约9万平方米，建筑面积12.3万平方米，新建30栋标准厂房、1栋宿舍楼、1栋配套用房。</t>
  </si>
  <si>
    <t>东津新区世纪城项目</t>
  </si>
  <si>
    <t>襄经开经服发〔2013〕2号</t>
  </si>
  <si>
    <t>项目占地2500余亩，建筑面积600万平方米。主要建设精品住宅、单体购物中心、超高层五星级酒店、写字楼及公寓商务集群、浩然文化街及其他基础设施。</t>
  </si>
  <si>
    <t>2013-2025</t>
  </si>
  <si>
    <t>老河口市江山鸿泰旅游健康城项目</t>
  </si>
  <si>
    <t>老河口市</t>
  </si>
  <si>
    <t>2101-420682-04-05-895104</t>
  </si>
  <si>
    <t>项目建筑面积260万平方米，建设康养绿地、康养运动基地、文化馆、酒店、老年大学、颐养公园、医院、九年制义务教育学校、高中、文化商业街区和以幼儿园、邻里服务中心、室外老人活动场、社区养老服务中心、健康管理中心配套为一体的新型康养社区。</t>
  </si>
  <si>
    <t>2019-2028</t>
  </si>
  <si>
    <t>湖北得一新能源科技有限公司新一代冷压端项目</t>
  </si>
  <si>
    <t>2108-420682-04-01-740502</t>
  </si>
  <si>
    <t>项目建筑面积3万平方米，建设40条冷压生产线。项目建成后年产端子22464万个。</t>
  </si>
  <si>
    <t>（二）重大基础设施类（14项）</t>
  </si>
  <si>
    <t>铁路物流基地项目</t>
  </si>
  <si>
    <t>2302-420650-04-01-733458</t>
  </si>
  <si>
    <t>项目占地1261亩，建设内容包括郜营站改及集装箱作业区A板块。其中：郜营站改从郜营站到发线7道北端牵出线车挡向北延伸站，新建物流基地走行线以及牵出线，新建牵出线有效长1050米，相应新增两条渡线联通车站。集装箱作业区A板块包括新建堆场面积2.3万平方米主箱区，4.8万平方米辅助箱区，0.5万平方米集装箱还箱点及配套海关查验、报税监控及国际箱区。</t>
  </si>
  <si>
    <t>襄阳精细化工产业园基础设施建设项目</t>
  </si>
  <si>
    <t>2020-420684-48-01-048096</t>
  </si>
  <si>
    <t>项目包括物流仓储设施建设工程，建筑面积3.8万平方米；危化品安全建设工程；污水处理工程6.9公里；道路及配套工程9条；公园及防护绿化工程；土地整理工程18.3万平方米。</t>
  </si>
  <si>
    <t>南漳县发展大道改建工程</t>
  </si>
  <si>
    <t>2201-420624-04-01-823372</t>
  </si>
  <si>
    <t>项目起于金漳大道与发展大道交叉口，沿线与丁兰大道、名泰大道、清龙南路、新华大道相交，止于发展大道与红旗路交叉口，全长7.468公里。</t>
  </si>
  <si>
    <t>南漳县水镜大道改造及地下空间开发利用项目</t>
  </si>
  <si>
    <t>改扩建</t>
  </si>
  <si>
    <t>2203-420624-04-02-161204</t>
  </si>
  <si>
    <t>项目全长约4.3公里，红线宽40米，范围为绕城路至凤凰大道。包括市政道路、景观改造、地下空间新建。</t>
  </si>
  <si>
    <t>襄城区乡村振兴（一期）项目</t>
  </si>
  <si>
    <t>2020-420602-78-03-016729</t>
  </si>
  <si>
    <t>项目新建道路26.5公里，提档升级道路484.2公里，建设污水处理设施113座，污水收集主管网88公里，入户支管网128公里，检查井2985个；新建生态停车场13处，面积9.8万平方米；建设农村党员群众服务中心、文化广场等。</t>
  </si>
  <si>
    <t>2020-2026</t>
  </si>
  <si>
    <t>襄城经开区智慧园区项目</t>
  </si>
  <si>
    <t>2206-420602-04-01-574151</t>
  </si>
  <si>
    <t>项目对现有园区安全保障、环境保护、智慧园区及公共公用基础设施进行提档升级。</t>
  </si>
  <si>
    <t>湖北政龙建筑工程有限公司襄阳市通信基础建设项目</t>
  </si>
  <si>
    <t>2020-420600-63-03-072922</t>
  </si>
  <si>
    <t>项目在襄阳市各县(市、区)新建5G桅杆2000个。</t>
  </si>
  <si>
    <t>西武高铁-余家湖改造工程项目</t>
  </si>
  <si>
    <t>2019-420602-78-01-000170</t>
  </si>
  <si>
    <t>项目北起西武高铁，南至余家湖，全长9.4公里，宽34.5米。建设道路、排水、照明、绿化、消防、交安、通讯、电力等基础设施。</t>
  </si>
  <si>
    <t>2020-2023</t>
  </si>
  <si>
    <t>302省道樊城至太平店改扩建工程项目</t>
  </si>
  <si>
    <t>襄发改交通〔2017〕550号</t>
  </si>
  <si>
    <t>项目起点为樊城竹条村，与县道066呈Y型交叉，向西沿老路布线，经牛首镇、朱坡村、太平店镇，止于柴店岗村华家沟桥桥头，与老河口市302省道对接。路线全长29.446公里，共设桥梁212米/7座、涵洞42道、平面交叉18处，公路等级为一级公路标准，设计时速80公里/小时，集镇路段6080公里/小时。</t>
  </si>
  <si>
    <t>襄阳全民体育运动中心项目</t>
  </si>
  <si>
    <t>2020-420604-89-01-014060</t>
  </si>
  <si>
    <t>项目建筑面积约15万平方米。其中，体育场6万平方米(30000座)，体育馆4万平方米(8000座)，游泳馆2.5万平方米(1500座)，全民健身中心2.5万平方米，并配套建设道路、广场、停车场、绿地、景观、室外给排水、室外电气等辅助工程。</t>
  </si>
  <si>
    <t>谷城县工业产业投资有限公司谷城县化工产业园及园区基础设施建设项目</t>
  </si>
  <si>
    <t>2020-420625-48-03-053887</t>
  </si>
  <si>
    <t>项目规划总面积328.62公顷，建设用地规模324.96公顷，重点安置化学原料和化学制品制造、涂料及类似产品制造类企业。化工园区进行整体建设，集中建设安全环保、污水管网、路网、电力、供热、供气。</t>
  </si>
  <si>
    <t>湖北华电襄州黄集190MW农光互补发电项目</t>
  </si>
  <si>
    <t>襄州区</t>
  </si>
  <si>
    <t>2201-420607-04-01-636301</t>
  </si>
  <si>
    <t>项目占地4000亩，建设容量为190MW，新建60个光伏方阵，配置60台箱式升压变压器，建一座占地面积1万平方米的220KV升压站，年设计上网电量25375万千瓦时。</t>
  </si>
  <si>
    <t>老河口市光电产业园基础设施建设项目</t>
  </si>
  <si>
    <t>2201-420682-04-05-216185</t>
  </si>
  <si>
    <t>项目占地面积约48.483亩，建筑面积4.9万平方米。建设实验检测厂房及物资仓库、职工宿舍、消防水池、水泵房、附属用房、污水处理池等主体工程以及绿化、场地道路、给排水、供电等配套基础设施。</t>
  </si>
  <si>
    <t>保康高铁站站前广场及配套建设项目</t>
  </si>
  <si>
    <t>2103-420626-04-01-166691</t>
  </si>
  <si>
    <t>项目占地面积约4.47万平方米，建筑面约2.17万平方米。建设内容包括站前广场，综合停车场，游客集散中心、换乘中心，架空层商业等配套基础设施。</t>
  </si>
  <si>
    <t>（三）生态文明建设类（3项）</t>
  </si>
  <si>
    <t>襄阳武安环保能源发电厂项目（襄阳环境产业园一期）</t>
  </si>
  <si>
    <t>襄阳市</t>
  </si>
  <si>
    <t>2019-420600-01-03-052423</t>
  </si>
  <si>
    <t>项目占地331.45亩。主要建设内容包括：环保能源发电厂工程（含500吨/日发电厂主体工程、17万立方米飞灰处置场、200立方米/日渗沥液处理站等），场外配套工程（含3.46公里进场道路工程、17公里厂外给水工程、厂外排水工程等）。</t>
  </si>
  <si>
    <t>老河口市百里生态丹渠项目</t>
  </si>
  <si>
    <t>河发改〔2017〕239号</t>
  </si>
  <si>
    <t>项目建设渠首风景区、花问渠风景区、听鹿坡风景区、马冲生态旅游风景区、三同碑农业公园、张楼农业公园、金家湾农业公园及16个美丽乡村。</t>
  </si>
  <si>
    <t>2018-2025</t>
  </si>
  <si>
    <t>襄阳市襄州区城区河流岸线保护利用及水生态保护(“一江两河”治理）项目</t>
  </si>
  <si>
    <t>2019-420607-77-01-012382</t>
  </si>
  <si>
    <t>项目加固堤防22.34公里、新建堤防12.247公里，新建护岸10.90公里，新建排水涵闸7座、排水泵闸1座，拆除重建排水涵闸2座，新建桥梁9座，新建道路47.92公里，绿化景观面积1764.8万平方米，排水沟渠生态环境治理7条，配套建设地下车库23.34万平方米。</t>
  </si>
  <si>
    <t>2020-2024</t>
  </si>
  <si>
    <t>（四）社会民生保障类（9项）</t>
  </si>
  <si>
    <t>枣阳市“七馆合一”项目</t>
  </si>
  <si>
    <t>2105-420683-04-01-137329</t>
  </si>
  <si>
    <t>项目由文化馆、图书馆、档案（史志）馆、科技馆、妇儿中心（含人防）、体育中心等七个场馆组成，分三个建筑体，文化馆、图书馆为一个建筑体，市档案（史志）馆、科技馆、妇儿中心（含人防）为一个建筑体，市体育中心（室内体育馆、游泳馆、体育场、综合训练馆、全民健身中心）为一个建筑体。</t>
  </si>
  <si>
    <t>枣阳市综合服务中心项目</t>
  </si>
  <si>
    <t>2201-420683-04-01-853144</t>
  </si>
  <si>
    <t>项目建设内容包括市民之家和城市运营指挥中心两部分，配套建设智慧政务大厅信息化、指挥中心信息化、大数据资源共享平台、大数据分析平台、安全支撑体系、一网通办和一网统管系统及室外工程等。</t>
  </si>
  <si>
    <t>枣阳市一医院感染疾病大楼建设项目</t>
  </si>
  <si>
    <t>2020-420683-84-01-004397</t>
  </si>
  <si>
    <t>项目新建一栋病房楼和附属用房，占地面积2万平方米，建筑面积5.4万平方米，地上面积3.8万平方米，地下面积1.6万平方米。</t>
  </si>
  <si>
    <t>南湖宾馆项目</t>
  </si>
  <si>
    <t>2101-420602-04-05-704233</t>
  </si>
  <si>
    <t>项目建设用地面积9万平方米，建设规模5.5万平方米，建设内容包括酒店、地下室及绿化景观。</t>
  </si>
  <si>
    <t>2021-2025</t>
  </si>
  <si>
    <t>麒麟片区10号地块还建房项目</t>
  </si>
  <si>
    <t>2018-420602-47-01-068999</t>
  </si>
  <si>
    <t>项目建设用地面积约100.9亩，总建设面积约15.4万平方米，共计898户。</t>
  </si>
  <si>
    <t>襄阳东津新镇安置房及周边基础设施建设项目</t>
  </si>
  <si>
    <t>2201-420651-89-01-202345</t>
  </si>
  <si>
    <t>项目建筑面积约29.6万平方米，主要建设内容为新建住宅、配套及商业、地下室等设施。周边基础子项目拟新建7条市政道路，总长约10.5公里。</t>
  </si>
  <si>
    <t>谷城一中迁址新建项目</t>
  </si>
  <si>
    <t>2020-420625-83-01-051506</t>
  </si>
  <si>
    <t>项目建筑面积为10.6万平方米，建设教学楼，综合楼、艺术楼、学生服务中心、报告厅、图书馆、师生食堂、教师周转宿舍、学生宿舍楼等15栋建筑设施，配套建设运动场地、校园道路、地下停车场、给水排水、广场、绿化、电力电信、燃气等基础设施。</t>
  </si>
  <si>
    <t>谷城县文化中心项目</t>
  </si>
  <si>
    <t>2111-420625-04-01-492349</t>
  </si>
  <si>
    <t>项目建筑面积约4.2万平方米,其中地上建筑面积3.6万平方米，地下建筑面积0.6万平方米，主要建设内容为谷城政务服务中心(含公共资源交易中心)1.2万平方米，档案馆0.5万平方米，博物馆0.45万平方米，科技馆0.3万平方米，群艺馆(文化馆)0.7万平方米，图书馆0.45万平方米。</t>
  </si>
  <si>
    <t>老河口市第一医院外迁项目（含传染病病区）</t>
  </si>
  <si>
    <t>2020-420682-84-01-047049</t>
  </si>
  <si>
    <t>项目建筑面积13.6万平方米，地上部分建筑面积11.8万平方米，地下建筑面积1.8万平方米，内设门诊住院综合楼、疾病传染楼，放疗中心等，共计床位1160张。</t>
  </si>
  <si>
    <t>二、新开工项目（52项）</t>
  </si>
  <si>
    <t>（一）重大产业发展类（33项）</t>
  </si>
  <si>
    <t>大力枣阳钒液流电池风储一体化项目</t>
  </si>
  <si>
    <t>2211-420683-89-01-579230</t>
  </si>
  <si>
    <t>项目包含华润枣阳100万千瓦风电项目和大力电工投资建设的年产2GWh钒电解液项目、200MW/400MWh钒液流电池储能电站项目。项目拟分三期实施（2022年至2026年间全部实施完成）。一期项目：风电总装机容量50万千瓦，配套100MW/200MWh钒液流电池储能设施，0.5GW钒电解液项目。</t>
  </si>
  <si>
    <t>2023-2025</t>
  </si>
  <si>
    <t>双登集团股份有限公司10GWh储能锂离子电池生产项目</t>
  </si>
  <si>
    <t>2209-420683-89-02-159140</t>
  </si>
  <si>
    <t>项目占地450亩，分三期建设：一期建设容量为2GWh储能锂离子电池；第二、三期建设容量均为4GWh储能锂离子电池。新建厂房、生产车间10万平方米，购置生产线及相关配套设施。</t>
  </si>
  <si>
    <t>湖北立晋钢铁集团有限公司（枣阳）汽车新材产业园项目</t>
  </si>
  <si>
    <t>2112-420683-89-01-716125</t>
  </si>
  <si>
    <t>项目主要包括：挡圈钢、弹簧钢、管桩端板及其深加工、重型冶金设备制造、废旧金属回收加工、石灰石矿开采及活性钙生产加工、新型建筑材料生产等6个子项目。</t>
  </si>
  <si>
    <t>湖北隆胜四海新材料股份有限公司年产3万吨特种硅烷系列产品及医药中间体项目</t>
  </si>
  <si>
    <t>2302-420683-04-01-487852</t>
  </si>
  <si>
    <t>项目建设特种硅烷及医药中间体生产项目，项目投产后，年销售收入12亿元以上，年税收3300万元以上。</t>
  </si>
  <si>
    <t>南漳县卓阳储能生产基地+农林风光储一体化项目</t>
  </si>
  <si>
    <t>2212-420624-04-01-241820</t>
  </si>
  <si>
    <t>1、6GWh储能生产基地项目。投资24亿元，占地面积10万平方米（厂房、办公楼、仓库、食堂、员工宿舍及配套设施等共6万平方米）。项目分为两期建设，一期建设6GWh储能电池模组及储能系统智能工厂；二期建设6GWh储能电芯智能工厂。
2、农林风光储一体化项目。投资76亿元，主要以农林光储互补发电、渔光储互补电发、采煤沉陷区风光储生态治理电发（风电以核准装机容量为准）项目为体，装机容量1.5GW，项目总装机容量1.5GW，项目在2025年建成后年发电量约为22.5亿度电，年节约标准煤4.8万吨，年减排二氧化碳130.4万吨，年减排二氧化硫3.9万吨，年减排氮氧化物2万吨，年减排碳粉尘35.6万吨。</t>
  </si>
  <si>
    <t>2023-2028</t>
  </si>
  <si>
    <t>南漳龙蟒磷化工产业链项目</t>
  </si>
  <si>
    <t>2112-420624-04-02-265597</t>
  </si>
  <si>
    <t>项目占地1700余亩，建设年产20万吨磷酸铁为主梯级开发系列磷化工产品，含年自产自用120万吨硫磺制酸、40万吨硫精砂制酸、磷酸等中间产品装置；配套年产13万吨净化磷酸、50万吨磷酸二氢钙、120万吨复合肥、2万吨HF（湿法磷酸）装置等。</t>
  </si>
  <si>
    <t>2023-2027</t>
  </si>
  <si>
    <t>湖北盛科生物工程有限公司利用菌渣及农业废弃物生产年产12万吨有机肥项目</t>
  </si>
  <si>
    <t>2204-420624-04-01-305767</t>
  </si>
  <si>
    <t>项目新建0.52万平方米办公楼（四层）、0.43万平方米综合楼、1.5万平方米生产车间、1.4万平方米成品库三栋、2万平方米粉剂车间和原料陈化复配及发酵车间。</t>
  </si>
  <si>
    <t>2023-2024</t>
  </si>
  <si>
    <t>襄阳路桥绿色建材有限公司绿色新材生产基地项目</t>
  </si>
  <si>
    <t>2304-420624-04-01-478473</t>
  </si>
  <si>
    <t>项目占地98.8亩，主要生产新型沥青混凝土，计划建设综合楼一栋，新型环保沥青拌合站一台及相关环保设施一套。</t>
  </si>
  <si>
    <t>湖北维源生物科技有限公司维生素系列原料药产业基地项目</t>
  </si>
  <si>
    <t>正在办理</t>
  </si>
  <si>
    <t>项目占地238亩，建设维生素系列原料药产业基地。</t>
  </si>
  <si>
    <t>航天特种装备产业园一期工程</t>
  </si>
  <si>
    <t>2304-420606-04-01-368494</t>
  </si>
  <si>
    <t>项目在现有的航天产业园土地上建设办公综合体、特种材料研发中心、特种装备总装工房及在新征157亩地上建设配套住宅。</t>
  </si>
  <si>
    <t>2023-2026</t>
  </si>
  <si>
    <t>王府井商贸综合体项目</t>
  </si>
  <si>
    <t>项目建筑面积约78万平方米。主要建设购物中心、五星级酒店、酒店式公寓、甲级写字楼、风情商业街及高端住宅等。</t>
  </si>
  <si>
    <t>民发盛特一品项目二期项目</t>
  </si>
  <si>
    <t>2302-420606-04-01-922871</t>
  </si>
  <si>
    <t>项目建设用地面积5.1万平方米，建筑面积约12.3万平方米。规划建设16栋住宅、1栋幼儿园、1栋配套楼和3栋配电房开闭所。</t>
  </si>
  <si>
    <t>新东风·新基建智能科创产业园项目</t>
  </si>
  <si>
    <t>2207-420606-04-01-239477</t>
  </si>
  <si>
    <t>项目建设科创产业园，以孵化培育中小型智能科技企业，引进以自动化装备、模具制造、汽车仪表板、方向盘、内饰产品等相关智能科创设备、零部件的开发、设计、制造、销售等相关产业企业。</t>
  </si>
  <si>
    <t>石花酒业襄阳运营中心项目</t>
  </si>
  <si>
    <t>2207-420606-04-01-668636</t>
  </si>
  <si>
    <t>项目规划用地100亩，建设定制酒制酿中心，电商运营中心，产品配送中心。拟建设定制酒包装生产线，满足消费者个性化消费需求和裹阳城区及周边石花酒的生产销售需求，为合作伙伴提供定制及配送支持。</t>
  </si>
  <si>
    <t>东风汽车集团有限公司襄阳新能源阵地迁址技改项目</t>
  </si>
  <si>
    <t>2301-420650-04-02-648765</t>
  </si>
  <si>
    <t>项目利用东风汽车集团有限公司襄阳新能源阵地现有6.4万辆乘用车产能，不新增产能，不新增土地，由襄阳市东风汽车大道北3号迁址到襄阳高新区东风汽车大道特1号，对现有工厂的冲压、焊装、涂装、总装车间进行技术改造，新增相关生产工艺设备，形成年产6.4万辆新能源乘用车的生产能力。</t>
  </si>
  <si>
    <t>湖北华磁电子科技有限公司高性能软磁铁氧化材料项目</t>
  </si>
  <si>
    <t>2207-420650-89-01-779320</t>
  </si>
  <si>
    <t>项目占地面积30亩，建筑面积1.075万平方米，主要利用原有地块新建厂房1.4万平方米、仓储车间0.2万平方米，同时建设强弱电、绿化、水电、消防等配套设施，引进机器设备及智能化生产线，从事软磁铁氧体磁芯生产。</t>
  </si>
  <si>
    <t>中国邮政襄阳邮件处理中心和仓配项目</t>
  </si>
  <si>
    <t>2017-420650-89-01-544004</t>
  </si>
  <si>
    <t>项目占地120亩，分两期建设。其中：一期投资2.2亿元，主要建设厂房2.6万平方米，办公楼、研发中心0.4万平方米；二期投资1.4亿元，目前处于谋划阶段。</t>
  </si>
  <si>
    <t>骆驼集团资源循环襄阳有限公司动力电池梯次利用及再生资源产业园（二期）项目</t>
  </si>
  <si>
    <t>2101-420625-04-01-756660</t>
  </si>
  <si>
    <t>项目占地新建4栋标准化生产车间、1栋科研大楼及其配套的道路、绿化、管网、环保等基础设施，购置进口设备800台（套），建设4条专业化生产线。</t>
  </si>
  <si>
    <t>班河大峡谷景区创4A项目</t>
  </si>
  <si>
    <t>2202-420625-04-01-247322</t>
  </si>
  <si>
    <t>项目新建游客中心综合服务区1万平方米，建设景区大门、乡村民宿群落、房产营地、停车场等；新建峡谷观光区观景台、瀑布引流、栈道等；峡谷运动区竹筏漂流、高空秋千、拓展训练基地等；游客游步道10公里，及其他景区旅游基础设施建设。</t>
  </si>
  <si>
    <t>湖北亨思特实业有限公司年产7万吨新能源材料系列产品项目</t>
  </si>
  <si>
    <t>项目一期投资2亿元，主要建设厂房及辅助用房4万平方米，购置生产设备3000台（套），全自动无人值守智能包装生产线4条等。</t>
  </si>
  <si>
    <t>永力泰车轴有限公司半挂车车桥及悬挂生产项目</t>
  </si>
  <si>
    <t>项目建设半挂车车桥及配套辅助工程，建设材料改制、挤压成型、热处理、机加工、表面处理到总成装配全工序自制加工生产线。项目全部建成投产后，达到年产车桥30万条，各类悬挂10万套的生产能力。</t>
  </si>
  <si>
    <t>湖北石花酿酒股份有限公司石花酒业智能化酿造中心项目</t>
  </si>
  <si>
    <t>2208-420625-04-05-423532</t>
  </si>
  <si>
    <t>项目新增用地90亩，引进智能化酿造设备及智能化酿造系统，新建万吨级原酒储备设施，新建参观体验中心一处，完善道路绿化及其他基础设施。该项目将基于新一代信息技术、制造技术和生物技术的深度融合，集成生产自动化、能源管理、物联网管控等功能，整合智能发酵槽等先进技术，搭载与第三方共同开发的“慧酿云”白酒工业互联网平台，打造行业具有影响力的数字酿酒示范工厂。</t>
  </si>
  <si>
    <t>狮子岩水上游览和旅游休闲服务区建设项目</t>
  </si>
  <si>
    <t>2210-420625-04-01-800000</t>
  </si>
  <si>
    <t>项目占地150亩，打造水上游览和旅游休闲服务区，建设大型漂浮游泳池、水上会所，配套更衣室、储物室、躺椅等休闲设施。规划建设70个户外太空舱民宿，建设滑翔伞飞行基地、越野车实战乐园、烧烤露营基地、商业街等休闲娱乐服务区。</t>
  </si>
  <si>
    <t>湖北启成量环科技有限公司年产23万吨裂解炭黑和19.2万吨轮胎钢丝及28万吨轮胎油项目</t>
  </si>
  <si>
    <t>2211-420682-04-01-719219</t>
  </si>
  <si>
    <t>项目租赁厂房及配套建筑物7.07万平方米、新建厂房5.2万平方米，建设55条废旧轮胎裂解生产线。形成年处理80万吨废旧轮胎、年产23万吨裂解炭黑、19.2万吨轮胎钢丝、28万吨轮胎油生产能力。</t>
  </si>
  <si>
    <t>昆祥年产25000吨苯佐卡因等医药化工项目</t>
  </si>
  <si>
    <t>2112-420682-04-01-162255</t>
  </si>
  <si>
    <t>项目分两期建设，一期投资1.2亿元，用地60亩，建设1500吨/年苯佐卡因、2000吨/年对（邻）硝基苯乙醚等延伸产品生产线；二期投资3.9亿元。</t>
  </si>
  <si>
    <t>老河口市智仁新材料有限公司金属材料生产一期项目</t>
  </si>
  <si>
    <t>2303-420682-04-01-368917</t>
  </si>
  <si>
    <t>项目占地100亩，建设面积3.3万平方米。其中一期占地60亩，建设面积2万平方米；建设复合金属粉末生产线两条，微纳铝合金粉末、镁粉、铝锂合金粉末生产线各一条，年产复合金属粉末300吨、微纳铝合金粉末200吨、铝锂合金粉末100吨、镁合金粉末100吨，总产能700吨。</t>
  </si>
  <si>
    <t>天舒药业1.1类创新药维卡格雷等高端原料药及CDMO智能化生产项目</t>
  </si>
  <si>
    <t>2208-420684-04-02-872204</t>
  </si>
  <si>
    <t>项目改造合成车间、精干包车间等建筑面积1万平方米。购置设备200多台/套及相关配套、辅助设施，形成年产维卡格雷、VC004 、替格瑞洛、依度沙班、罗沙司他、瑞卢戈利、达格列净等高端原料药和CDMO项目总计50吨。</t>
  </si>
  <si>
    <t>2023-2023</t>
  </si>
  <si>
    <t>领头狼日产10万只蓝牙耳机及SMT贴片项目</t>
  </si>
  <si>
    <t>2209-420684-04-01-529219</t>
  </si>
  <si>
    <t>项目厂房面积2.8万平方米，新建12条生产线，购置生产设备300余台套，建设日产10万只蓝牙耳机及SMT贴片项目。</t>
  </si>
  <si>
    <t>湖北回天新材料股份有限公司年产4万吨高端封装材料和年产6万吨锂离子电池材料扩建项目</t>
  </si>
  <si>
    <t>扩建</t>
  </si>
  <si>
    <t>2209-420650-89-04-521444</t>
  </si>
  <si>
    <t>项目利用4号厂房建筑面积1.6万平方米，扩建3条智能化生产线。项目分二期建设：一期建设年产4万吨全自动螺杆高端封装材料生产线和年产1.5万吨智能化锂离子电池材料生产线，二期建设年产4.5万吨智能化锂离子电池材料生产线。</t>
  </si>
  <si>
    <t>江西赣锋锂业股份有限公司30GWh固态动力电池项目</t>
  </si>
  <si>
    <t>项目征地约600亩，建设30GWh固态动力电池生产线，一期投资50亿元，建设10GWh固态动力电池生产线，其中设备投资25亿元。</t>
  </si>
  <si>
    <t>行易科技年产5000台套新能源商用车动力总成合装项目</t>
  </si>
  <si>
    <t>2206-420651-89-05-418610</t>
  </si>
  <si>
    <t>项目占地40亩，一期占地20亩。项目建成后主要从事新能源汽车动力系统核心部件（整车控制系统）的研发、制造、销售及新能源整车产品企划、开发、销售。</t>
  </si>
  <si>
    <t>长源东谷实业股份有限公司空气悬挂及电子传感器项目</t>
  </si>
  <si>
    <t>2301-420607-04-01-420364</t>
  </si>
  <si>
    <t>项目建设电子传感器生产线、空气悬挂生产线。</t>
  </si>
  <si>
    <t>远景襄州智能风机制造基地项目</t>
  </si>
  <si>
    <t>2208-420607-04-01-636037</t>
  </si>
  <si>
    <t>项目占地50亩，生产远景智能风机等装备。</t>
  </si>
  <si>
    <t>（二）重大基础设施类（13项）</t>
  </si>
  <si>
    <t>襄南污水处理厂建设项目</t>
  </si>
  <si>
    <t>2202-420600-04-01-628296</t>
  </si>
  <si>
    <t>项目新建处理规划为5万吨m3/d的生活污水处理厂一座，配套建设DN400-DN1500的污水收集管道长约20公里，DN100的尾水排放管道长约3公里，DN500-DN800的中水管道长约14公里。</t>
  </si>
  <si>
    <t>襄城经开区产业园基础设施提档升级项目</t>
  </si>
  <si>
    <t>2208-420602-04-01-845908</t>
  </si>
  <si>
    <t>项目对园区现有公共公用基础设施进行提档升级:1.余家湖污水处理厂二期工程。2.实训基地项目。占地31.5亩。3.园区创新创业中心项目。规划占地6.4万平方米，建筑面积3.1万平方米，包括工艺装置区（示范生产线用地）、仓库及装卸设施区、实验区、办公区、食堂及综合服务区。4.园区道路工程。新修园区9条道路，总长15公里。5.交电站及供电线路。新建一座110Kv变电站，并配套建设供电线路以及根据需要迁移现有电力线路。6.防洪工程。新建一座外排泵站（设计流量50米/秒），对赵胡大渠综合、千弓大渠、柳林河、七米路沟等主要沟渠及支流进行整治，总长度约30.3公里。7.定制化厂房。新建一批带光伏定制化厂房。</t>
  </si>
  <si>
    <t>保康县磷化工产业园区基础设施建设项目</t>
  </si>
  <si>
    <t>2208-420626-04-01-678698</t>
  </si>
  <si>
    <t>项目用地面积843万平方米，计划在园区内实施场地道路和通讯、水电气和污水处理等基础设施建设。其中，园区配套公路马重路全长12.7公里，路基土石方约28.6万立方米，排水防护工程约9万立方米，涵洞约43道774延米，中桥新建和改造3座117延米；平整土地约3000亩,开挖土石方约5000万方；新建水库1个，蓄水塔1个，约180-200万方；其他配套基础设施建设，包括电力、天然气、通信、污水处理以及消防站等。</t>
  </si>
  <si>
    <t>G316谷城县石花至土关垭段改扩建工程</t>
  </si>
  <si>
    <t>2108-420600-04-01-430513</t>
  </si>
  <si>
    <t>项目起于石花互通出口平交处，止于丹江口市与谷城交界处，全长17.747公里，全线采用设计速度60公里/小时、双向四车道一级公路标准，路基宽度24.5米（镇区段）、19.5米（山区段），沥青砼路面。</t>
  </si>
  <si>
    <t>S302（仙人渡镇至316国道段）改扩建项目</t>
  </si>
  <si>
    <t>2204-420600-04-01-210479</t>
  </si>
  <si>
    <t>项目路线起于华家沟，沿既有道路进行布线，下穿襄渝铁路下行线和上行线，沿老路布线穿越仙人渡集镇，下穿G70福银高速高架桥，终点对接316国道梨花大道。路线全长12.253公里。项目按设计速度80公里/小时、路基宽度22.5米的一级公路标准建设。</t>
  </si>
  <si>
    <t>老河口江山重工至241国道丹江口段道路工程老河口段工程</t>
  </si>
  <si>
    <t>2018-420682-48-01-073476</t>
  </si>
  <si>
    <t>项目起点在江山重工附近接302省道，终点在张家沟与丹江口金岗山隧道及接线终点对接，与241国道丹江口段平交。全长10.921公里，其中老河口境内段9.6公里，全线双向四车道一级公路标准。</t>
  </si>
  <si>
    <t>襄州区乡村振兴扶贫工程——四好农村路建设PPP项目第三批六条农村路项目</t>
  </si>
  <si>
    <t>2207-420607-04-01-678688</t>
  </si>
  <si>
    <t>项目建设农村公路路线总长约94.176公里，建设桥梁12座，桥梁总长369米。</t>
  </si>
  <si>
    <t>襄州区国省干线公路养护服务中心建设项目</t>
  </si>
  <si>
    <t>2202-420607-04-01-885316
2202-420607-04-01-410334
2202-420607-04-01-357945
2202-420607-04-01-607020
2202-420607-04-01-283131</t>
  </si>
  <si>
    <t>项目包括5个子项：316国道双沟公路养护服务中心项目、217省道古驿公路养护服务中心项目、218省道峪山公路养护服务中心项目、316省道朱集公路养护服务中心项目、207国道伙牌公路服务中心项目。</t>
  </si>
  <si>
    <t>国家管网集团魏荆线老旧管道整治工程（湖北襄阳段）项目</t>
  </si>
  <si>
    <t>2203-420600-89-02-216418</t>
  </si>
  <si>
    <t>项目新建管道长约114公里，途经襄州区和宜城市，穿越大中型河流3处，穿越铁路2处，穿越高速公路2处，穿越高等级公路7处；设置二座加热站、一座热泵站、四座线路截断阀室；设计最高运行压力9.5MPa，外管道采用φ219.1毫米 L415N无缝钢管。</t>
  </si>
  <si>
    <t>唐白河流域（湖北段）防洪治理三期工程</t>
  </si>
  <si>
    <t>2202-420000-04-01-324285</t>
  </si>
  <si>
    <t>项目加固堤防15.14公里，新建护岸16.05公里，拆除重建病险涵闸2座。</t>
  </si>
  <si>
    <t>汉江能源公司襄州峪山一期100MW农光互补电站项目</t>
  </si>
  <si>
    <t>2204-420607-04-05-458509</t>
  </si>
  <si>
    <t>项目占地19.53亩，新建一座220千伏汇集升压站，在峪山镇租赁一般农用地2800亩，建设内容为升压站工程、光伏板安装工程、电气设备安装工程，场内道路工程，建成后总装机容量为100MW。</t>
  </si>
  <si>
    <t>湖北能源集团襄州黄集一100MW风力发电项目</t>
  </si>
  <si>
    <t>2206-420607-04-01-158011</t>
  </si>
  <si>
    <t>项目建设升压站建筑楼工程、电气设备安装工程、风机基础工程、风机吊装工程、集电线路工程、送出线路工程、道路工程等。</t>
  </si>
  <si>
    <t>北峪沟水厂项目</t>
  </si>
  <si>
    <t>2204-420626-04-01-175939</t>
  </si>
  <si>
    <t>项目在朱家厂村新建日供水能力5万立方米水厂一座，铺设主供水管道6.8公里。</t>
  </si>
  <si>
    <t>（三）社会民生保障类（6项）</t>
  </si>
  <si>
    <t>庞公片区城市棚户区改造项目安置房项目</t>
  </si>
  <si>
    <t>2111-420600-04-01-391763</t>
  </si>
  <si>
    <t>项目占地面积约为16万平方米，建筑面积约40万平方米。其中，地下建筑面积10.1万平方米，地上建筑面积29.9万平方米。</t>
  </si>
  <si>
    <t>316国道随阳至肖家垱段改建工程项目</t>
  </si>
  <si>
    <t>2105-420600-04-01-824333</t>
  </si>
  <si>
    <t>项目全长19.356公里 ，全线拟采用设计速度80公里/小时、路基宽25.5米双向四车道一级公路标准建设。</t>
  </si>
  <si>
    <t>234国道枣阳吴店镇段改扩建工程</t>
  </si>
  <si>
    <t>2104-420600-04-01-519800</t>
  </si>
  <si>
    <t>项目路线全长9.325公里，该线路设计标准为一级公路，设计速度80公里/小时，路基宽度25.5米。</t>
  </si>
  <si>
    <t>檀溪湖安置房项目</t>
  </si>
  <si>
    <t>2301-420602-04-01-682432</t>
  </si>
  <si>
    <t>项目主要建设内容为新建住宅，配套建设公共配套设施用房及道路、绿化、供配电、给排水、弱电、消防等基础设施。</t>
  </si>
  <si>
    <t>高新区台子湾棚户区改造安置房建设项目</t>
  </si>
  <si>
    <t>2110-420650-89-716340</t>
  </si>
  <si>
    <t>项目占地37.88亩，建筑面积35.8万平方米。主要建设5栋高层住宅，1栋文体活动中心302平方米，1栋幼儿园2581平方米及可停放机动车598辆、非机动车466辆的地下车库2.01万平方米。配套建设公共配套设施用房及道路、绿化、供配电、给排水、弱电、消防等基础设施。</t>
  </si>
  <si>
    <t>襄阳职业技术学院东津校区项目</t>
  </si>
  <si>
    <t>2210-420600-04-01-722731</t>
  </si>
  <si>
    <t>项目用地面积1037亩，分两期建设。其中一期工程用地835亩，以医学院、农学院和建筑工程学院使用为主，规划建设35万平方米的教学、生活、运动及附属用房，建成后可满足12000名在校学生使用；二期工程用地202亩，主要围绕科创、研发、培训功能规划建设。</t>
  </si>
</sst>
</file>

<file path=xl/styles.xml><?xml version="1.0" encoding="utf-8"?>
<styleSheet xmlns="http://schemas.openxmlformats.org/spreadsheetml/2006/main">
  <numFmts count="6">
    <numFmt numFmtId="176" formatCode="0_);[Red]\(0\)"/>
    <numFmt numFmtId="177" formatCode="0_ "/>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8">
    <font>
      <sz val="11"/>
      <color theme="1"/>
      <name val="等线"/>
      <charset val="134"/>
      <scheme val="minor"/>
    </font>
    <font>
      <sz val="11"/>
      <name val="方正小标宋简体"/>
      <charset val="134"/>
    </font>
    <font>
      <sz val="11"/>
      <name val="宋体"/>
      <charset val="134"/>
    </font>
    <font>
      <b/>
      <sz val="11"/>
      <name val="等线"/>
      <charset val="134"/>
      <scheme val="minor"/>
    </font>
    <font>
      <sz val="9"/>
      <name val="宋体"/>
      <charset val="134"/>
    </font>
    <font>
      <sz val="11"/>
      <name val="等线"/>
      <charset val="134"/>
      <scheme val="minor"/>
    </font>
    <font>
      <sz val="14"/>
      <name val="黑体"/>
      <charset val="134"/>
    </font>
    <font>
      <sz val="20"/>
      <name val="方正小标宋简体"/>
      <charset val="134"/>
    </font>
    <font>
      <sz val="11"/>
      <name val="微软雅黑"/>
      <charset val="134"/>
    </font>
    <font>
      <b/>
      <sz val="11"/>
      <name val="宋体"/>
      <charset val="134"/>
    </font>
    <font>
      <sz val="11"/>
      <name val="宋体"/>
      <charset val="0"/>
    </font>
    <font>
      <sz val="11"/>
      <name val="方正书宋_GBK"/>
      <charset val="134"/>
    </font>
    <font>
      <sz val="11"/>
      <name val="方正书宋_GBK"/>
      <charset val="0"/>
    </font>
    <font>
      <sz val="11"/>
      <color theme="0"/>
      <name val="等线"/>
      <charset val="0"/>
      <scheme val="minor"/>
    </font>
    <font>
      <sz val="11"/>
      <color theme="1"/>
      <name val="等线"/>
      <charset val="0"/>
      <scheme val="minor"/>
    </font>
    <font>
      <sz val="11"/>
      <color rgb="FF9C0006"/>
      <name val="等线"/>
      <charset val="0"/>
      <scheme val="minor"/>
    </font>
    <font>
      <b/>
      <sz val="11"/>
      <color theme="3"/>
      <name val="等线"/>
      <charset val="134"/>
      <scheme val="minor"/>
    </font>
    <font>
      <b/>
      <sz val="18"/>
      <color theme="3"/>
      <name val="等线"/>
      <charset val="134"/>
      <scheme val="minor"/>
    </font>
    <font>
      <sz val="12"/>
      <name val="宋体"/>
      <charset val="134"/>
    </font>
    <font>
      <sz val="11"/>
      <color rgb="FFFA7D00"/>
      <name val="等线"/>
      <charset val="0"/>
      <scheme val="minor"/>
    </font>
    <font>
      <b/>
      <sz val="11"/>
      <color rgb="FF3F3F3F"/>
      <name val="等线"/>
      <charset val="0"/>
      <scheme val="minor"/>
    </font>
    <font>
      <u/>
      <sz val="11"/>
      <color rgb="FF0000FF"/>
      <name val="等线"/>
      <charset val="0"/>
      <scheme val="minor"/>
    </font>
    <font>
      <sz val="11"/>
      <color rgb="FF9C6500"/>
      <name val="等线"/>
      <charset val="0"/>
      <scheme val="minor"/>
    </font>
    <font>
      <sz val="10"/>
      <name val="Arial"/>
      <charset val="134"/>
    </font>
    <font>
      <b/>
      <sz val="11"/>
      <color rgb="FFFFFFFF"/>
      <name val="等线"/>
      <charset val="0"/>
      <scheme val="minor"/>
    </font>
    <font>
      <sz val="10"/>
      <name val="Helv"/>
      <charset val="134"/>
    </font>
    <font>
      <sz val="11"/>
      <color indexed="8"/>
      <name val="宋体"/>
      <charset val="134"/>
    </font>
    <font>
      <i/>
      <sz val="11"/>
      <color rgb="FF7F7F7F"/>
      <name val="等线"/>
      <charset val="0"/>
      <scheme val="minor"/>
    </font>
    <font>
      <sz val="12"/>
      <name val="Times New Roman"/>
      <charset val="134"/>
    </font>
    <font>
      <b/>
      <sz val="12"/>
      <name val="宋体"/>
      <charset val="134"/>
    </font>
    <font>
      <b/>
      <sz val="13"/>
      <color theme="3"/>
      <name val="等线"/>
      <charset val="134"/>
      <scheme val="minor"/>
    </font>
    <font>
      <sz val="11"/>
      <color rgb="FF3F3F76"/>
      <name val="等线"/>
      <charset val="0"/>
      <scheme val="minor"/>
    </font>
    <font>
      <b/>
      <sz val="11"/>
      <color rgb="FFFA7D00"/>
      <name val="等线"/>
      <charset val="0"/>
      <scheme val="minor"/>
    </font>
    <font>
      <u/>
      <sz val="11"/>
      <color rgb="FF800080"/>
      <name val="等线"/>
      <charset val="0"/>
      <scheme val="minor"/>
    </font>
    <font>
      <b/>
      <sz val="11"/>
      <color theme="1"/>
      <name val="等线"/>
      <charset val="0"/>
      <scheme val="minor"/>
    </font>
    <font>
      <sz val="11"/>
      <color rgb="FF006100"/>
      <name val="等线"/>
      <charset val="0"/>
      <scheme val="minor"/>
    </font>
    <font>
      <sz val="11"/>
      <color rgb="FFFF0000"/>
      <name val="等线"/>
      <charset val="0"/>
      <scheme val="minor"/>
    </font>
    <font>
      <b/>
      <sz val="15"/>
      <color theme="3"/>
      <name val="等线"/>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5"/>
        <bgColor indexed="64"/>
      </patternFill>
    </fill>
    <fill>
      <patternFill patternType="solid">
        <fgColor theme="8"/>
        <bgColor indexed="64"/>
      </patternFill>
    </fill>
    <fill>
      <patternFill patternType="solid">
        <fgColor theme="9"/>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70">
    <xf numFmtId="0" fontId="0" fillId="0" borderId="0">
      <alignment vertical="center"/>
    </xf>
    <xf numFmtId="0" fontId="26" fillId="0" borderId="0">
      <alignment vertical="center"/>
    </xf>
    <xf numFmtId="0" fontId="18" fillId="0" borderId="0"/>
    <xf numFmtId="0" fontId="18" fillId="0" borderId="0"/>
    <xf numFmtId="0" fontId="26" fillId="0" borderId="0">
      <alignment vertical="center"/>
    </xf>
    <xf numFmtId="0" fontId="28" fillId="0" borderId="0"/>
    <xf numFmtId="0" fontId="18" fillId="0" borderId="0">
      <alignment vertical="center"/>
    </xf>
    <xf numFmtId="0" fontId="18" fillId="0" borderId="0"/>
    <xf numFmtId="0" fontId="18" fillId="0" borderId="0">
      <alignment vertical="center"/>
    </xf>
    <xf numFmtId="0" fontId="23" fillId="0" borderId="0"/>
    <xf numFmtId="0" fontId="29" fillId="0" borderId="0" applyNumberFormat="false" applyFill="false" applyBorder="false" applyAlignment="false" applyProtection="false"/>
    <xf numFmtId="0" fontId="18" fillId="0" borderId="0"/>
    <xf numFmtId="0" fontId="14" fillId="18"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8" fillId="0" borderId="0"/>
    <xf numFmtId="0" fontId="0" fillId="0" borderId="0">
      <alignment vertical="center"/>
    </xf>
    <xf numFmtId="0" fontId="13" fillId="28"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0" fillId="0" borderId="0">
      <alignment vertical="center"/>
    </xf>
    <xf numFmtId="0" fontId="13" fillId="27"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5" fillId="0" borderId="0"/>
    <xf numFmtId="0" fontId="34"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0"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26" fillId="0" borderId="0" applyBorder="false">
      <alignment vertical="center"/>
    </xf>
    <xf numFmtId="0" fontId="13" fillId="30"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14" fillId="32"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37" fillId="0" borderId="7"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4" fillId="16" borderId="0" applyNumberFormat="false" applyBorder="false" applyAlignment="false" applyProtection="false">
      <alignment vertical="center"/>
    </xf>
    <xf numFmtId="0" fontId="18" fillId="0" borderId="0"/>
    <xf numFmtId="44" fontId="0" fillId="0" borderId="0" applyFont="false" applyFill="false" applyBorder="false" applyAlignment="false" applyProtection="false">
      <alignment vertical="center"/>
    </xf>
    <xf numFmtId="0" fontId="14" fillId="11" borderId="0" applyNumberFormat="false" applyBorder="false" applyAlignment="false" applyProtection="false">
      <alignment vertical="center"/>
    </xf>
    <xf numFmtId="0" fontId="32" fillId="9" borderId="8" applyNumberFormat="false" applyAlignment="false" applyProtection="false">
      <alignment vertical="center"/>
    </xf>
    <xf numFmtId="0" fontId="3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22"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8" fillId="0" borderId="0"/>
    <xf numFmtId="0" fontId="13" fillId="21" borderId="0" applyNumberFormat="false" applyBorder="false" applyAlignment="false" applyProtection="false">
      <alignment vertical="center"/>
    </xf>
    <xf numFmtId="0" fontId="31" fillId="24" borderId="8" applyNumberFormat="false" applyAlignment="false" applyProtection="false">
      <alignment vertical="center"/>
    </xf>
    <xf numFmtId="0" fontId="18" fillId="0" borderId="0" applyBorder="false"/>
    <xf numFmtId="0" fontId="20" fillId="9" borderId="4" applyNumberFormat="false" applyAlignment="false" applyProtection="false">
      <alignment vertical="center"/>
    </xf>
    <xf numFmtId="0" fontId="24" fillId="15" borderId="5" applyNumberFormat="false" applyAlignment="false" applyProtection="false">
      <alignment vertical="center"/>
    </xf>
    <xf numFmtId="0" fontId="19" fillId="0" borderId="3" applyNumberFormat="false" applyFill="false" applyAlignment="false" applyProtection="false">
      <alignment vertical="center"/>
    </xf>
    <xf numFmtId="0" fontId="13" fillId="10" borderId="0" applyNumberFormat="false" applyBorder="false" applyAlignment="false" applyProtection="false">
      <alignment vertical="center"/>
    </xf>
    <xf numFmtId="0" fontId="18" fillId="0" borderId="0"/>
    <xf numFmtId="0" fontId="13" fillId="20" borderId="0" applyNumberFormat="false" applyBorder="false" applyAlignment="false" applyProtection="false">
      <alignment vertical="center"/>
    </xf>
    <xf numFmtId="0" fontId="0" fillId="8" borderId="2"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35" fillId="29"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3" fillId="7" borderId="0" applyNumberFormat="false" applyBorder="false" applyAlignment="false" applyProtection="false">
      <alignment vertical="center"/>
    </xf>
    <xf numFmtId="0" fontId="22" fillId="12"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8" fillId="0" borderId="0">
      <alignment vertical="center"/>
    </xf>
    <xf numFmtId="0" fontId="13"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89">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3" fillId="0" borderId="0" xfId="0" applyFont="true" applyFill="true">
      <alignment vertical="center"/>
    </xf>
    <xf numFmtId="0" fontId="4" fillId="0" borderId="0" xfId="0" applyFont="true" applyFill="true" applyAlignment="true">
      <alignment horizontal="left" vertical="center"/>
    </xf>
    <xf numFmtId="0" fontId="5" fillId="0" borderId="0" xfId="0" applyFont="true" applyFill="true" applyAlignment="true">
      <alignment horizontal="left" vertical="center"/>
    </xf>
    <xf numFmtId="0" fontId="4" fillId="0" borderId="0" xfId="0" applyFont="true" applyFill="true">
      <alignment vertical="center"/>
    </xf>
    <xf numFmtId="0" fontId="5" fillId="0" borderId="0" xfId="0" applyFont="true" applyFill="true">
      <alignment vertical="center"/>
    </xf>
    <xf numFmtId="0" fontId="5" fillId="0" borderId="0" xfId="0" applyFont="true" applyFill="true" applyAlignment="true">
      <alignment horizontal="center" vertical="center"/>
    </xf>
    <xf numFmtId="0" fontId="5" fillId="0" borderId="0" xfId="0" applyFont="true" applyFill="true" applyAlignment="true">
      <alignment horizontal="justify" vertical="center"/>
    </xf>
    <xf numFmtId="177" fontId="5" fillId="0" borderId="0" xfId="0" applyNumberFormat="true" applyFont="true" applyFill="true" applyAlignment="true">
      <alignment horizontal="center" vertical="center"/>
    </xf>
    <xf numFmtId="0" fontId="6" fillId="0" borderId="0" xfId="0" applyFont="true" applyFill="true">
      <alignment vertical="center"/>
    </xf>
    <xf numFmtId="0" fontId="7" fillId="0" borderId="0" xfId="0" applyFont="true" applyFill="true" applyAlignment="true">
      <alignment horizontal="center" vertical="center" wrapText="true"/>
    </xf>
    <xf numFmtId="0" fontId="7" fillId="0" borderId="0" xfId="0" applyFont="true" applyFill="true" applyAlignment="true">
      <alignment horizontal="left" vertical="center" wrapText="true"/>
    </xf>
    <xf numFmtId="0" fontId="2" fillId="0" borderId="0" xfId="0" applyFont="true" applyFill="true" applyAlignment="true">
      <alignment horizontal="left" vertical="center"/>
    </xf>
    <xf numFmtId="0" fontId="2" fillId="0" borderId="0" xfId="0" applyFont="true" applyFill="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xf>
    <xf numFmtId="176" fontId="2" fillId="0" borderId="1" xfId="0" applyNumberFormat="true" applyFont="true" applyFill="true" applyBorder="true" applyAlignment="true">
      <alignment horizontal="center" vertical="center" wrapText="true"/>
    </xf>
    <xf numFmtId="177" fontId="2" fillId="0" borderId="1" xfId="49" applyNumberFormat="true" applyFont="true" applyFill="true" applyBorder="true" applyAlignment="true">
      <alignment horizontal="left" vertical="center" wrapText="true"/>
    </xf>
    <xf numFmtId="0" fontId="2" fillId="0" borderId="1" xfId="19" applyFont="true" applyFill="true" applyBorder="true" applyAlignment="true">
      <alignment horizontal="center" vertical="center" wrapText="true"/>
    </xf>
    <xf numFmtId="177" fontId="2" fillId="0" borderId="1" xfId="9" applyNumberFormat="true" applyFont="true" applyFill="true" applyBorder="true" applyAlignment="true">
      <alignment horizontal="center" vertical="center" wrapText="true"/>
    </xf>
    <xf numFmtId="0" fontId="2" fillId="0" borderId="1" xfId="19" applyFont="true" applyFill="true" applyBorder="true" applyAlignment="true">
      <alignment horizontal="left" vertical="center" wrapText="true"/>
    </xf>
    <xf numFmtId="177" fontId="2" fillId="0" borderId="1" xfId="49" applyNumberFormat="true" applyFont="true" applyFill="true" applyBorder="true" applyAlignment="true">
      <alignment horizontal="center" vertical="center" wrapText="true"/>
    </xf>
    <xf numFmtId="0" fontId="2" fillId="0" borderId="1" xfId="49" applyNumberFormat="true" applyFont="true" applyFill="true" applyBorder="true" applyAlignment="true">
      <alignment horizontal="center" vertical="center" wrapText="true"/>
    </xf>
    <xf numFmtId="0" fontId="2" fillId="0" borderId="1" xfId="9" applyNumberFormat="true"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2"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177" fontId="2" fillId="0" borderId="1" xfId="49" applyNumberFormat="true" applyFont="true" applyFill="true" applyBorder="true" applyAlignment="true" applyProtection="true">
      <alignment horizontal="left" vertical="center" wrapText="true"/>
    </xf>
    <xf numFmtId="177" fontId="2" fillId="0" borderId="1" xfId="9" applyNumberFormat="true" applyFont="true" applyFill="true" applyBorder="true" applyAlignment="true">
      <alignment horizontal="left" vertical="center" wrapText="true"/>
    </xf>
    <xf numFmtId="177" fontId="10" fillId="0" borderId="1" xfId="49" applyNumberFormat="true" applyFont="true" applyFill="true" applyBorder="true" applyAlignment="true">
      <alignment horizontal="left" vertical="center" wrapText="true"/>
    </xf>
    <xf numFmtId="49" fontId="2" fillId="0" borderId="1" xfId="0" applyNumberFormat="true" applyFont="true" applyFill="true" applyBorder="true" applyAlignment="true" applyProtection="true">
      <alignment horizontal="left" vertical="center" wrapText="true"/>
    </xf>
    <xf numFmtId="49" fontId="2" fillId="0" borderId="1" xfId="0" applyNumberFormat="true" applyFont="true" applyFill="true" applyBorder="true" applyAlignment="true">
      <alignment horizontal="left" vertical="center" wrapText="true"/>
    </xf>
    <xf numFmtId="0" fontId="2" fillId="0" borderId="1" xfId="66" applyFont="true" applyFill="true" applyBorder="true" applyAlignment="true">
      <alignment horizontal="left" vertical="center" wrapText="true"/>
    </xf>
    <xf numFmtId="177" fontId="11" fillId="0" borderId="1" xfId="49" applyNumberFormat="true" applyFont="true" applyFill="true" applyBorder="true" applyAlignment="true">
      <alignment horizontal="left" vertical="center" wrapText="true"/>
    </xf>
    <xf numFmtId="0" fontId="11" fillId="0" borderId="1" xfId="0" applyFont="true" applyFill="true" applyBorder="true" applyAlignment="true">
      <alignment horizontal="center" vertical="center"/>
    </xf>
    <xf numFmtId="177" fontId="11" fillId="0" borderId="1" xfId="9" applyNumberFormat="true" applyFont="true" applyFill="true" applyBorder="true" applyAlignment="true">
      <alignment horizontal="center" vertical="center" wrapText="true"/>
    </xf>
    <xf numFmtId="0" fontId="7" fillId="0" borderId="0" xfId="0" applyFont="true" applyFill="true" applyAlignment="true">
      <alignment horizontal="justify" vertical="center" wrapText="true"/>
    </xf>
    <xf numFmtId="0" fontId="2" fillId="0" borderId="0" xfId="0" applyFont="true" applyFill="true" applyAlignment="true">
      <alignment horizontal="justify" vertical="center" wrapText="true"/>
    </xf>
    <xf numFmtId="177" fontId="2" fillId="0" borderId="0" xfId="0" applyNumberFormat="true" applyFont="true" applyFill="true" applyAlignment="true">
      <alignment horizontal="center" vertical="center" wrapText="true"/>
    </xf>
    <xf numFmtId="177" fontId="8"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justify" vertical="center" wrapText="true"/>
    </xf>
    <xf numFmtId="177" fontId="9" fillId="0" borderId="1" xfId="0" applyNumberFormat="true" applyFont="true" applyFill="true" applyBorder="true" applyAlignment="true">
      <alignment horizontal="center" vertical="center" wrapText="true"/>
    </xf>
    <xf numFmtId="177" fontId="2" fillId="0" borderId="1" xfId="49" applyNumberFormat="true" applyFont="true" applyFill="true" applyBorder="true" applyAlignment="true">
      <alignment horizontal="justify" vertical="center" wrapText="true"/>
    </xf>
    <xf numFmtId="49" fontId="2" fillId="0" borderId="1" xfId="9" applyNumberFormat="true" applyFont="true" applyFill="true" applyBorder="true" applyAlignment="true">
      <alignment horizontal="center" vertical="center" wrapText="true"/>
    </xf>
    <xf numFmtId="177" fontId="2" fillId="0" borderId="1" xfId="0" applyNumberFormat="true"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0" fontId="2" fillId="0" borderId="1" xfId="0" applyFont="true" applyFill="true" applyBorder="true" applyAlignment="true">
      <alignment horizontal="justify" vertical="center" wrapText="true"/>
    </xf>
    <xf numFmtId="177" fontId="2" fillId="0" borderId="1" xfId="24" applyNumberFormat="true" applyFont="true" applyFill="true" applyBorder="true" applyAlignment="true">
      <alignment horizontal="center" vertical="center" wrapText="true"/>
    </xf>
    <xf numFmtId="177" fontId="2" fillId="0" borderId="1" xfId="0" applyNumberFormat="true" applyFont="true" applyFill="true" applyBorder="true" applyAlignment="true">
      <alignment horizontal="center" vertical="center"/>
    </xf>
    <xf numFmtId="177" fontId="2" fillId="0" borderId="1" xfId="24" applyNumberFormat="true" applyFont="true" applyFill="true" applyBorder="true" applyAlignment="true" applyProtection="true">
      <alignment horizontal="center" vertical="center" wrapText="true"/>
    </xf>
    <xf numFmtId="0" fontId="2" fillId="0" borderId="1" xfId="30" applyFont="true" applyFill="true" applyBorder="true" applyAlignment="true" applyProtection="true">
      <alignment horizontal="justify" vertical="center" wrapText="true"/>
    </xf>
    <xf numFmtId="0" fontId="2" fillId="0" borderId="1" xfId="66" applyFont="true" applyFill="true" applyBorder="true" applyAlignment="true" applyProtection="true">
      <alignment horizontal="center" vertical="center" wrapText="true"/>
    </xf>
    <xf numFmtId="177" fontId="2" fillId="0" borderId="1" xfId="9" applyNumberFormat="true" applyFont="true" applyFill="true" applyBorder="true" applyAlignment="true">
      <alignment horizontal="justify" vertical="center" wrapText="true"/>
    </xf>
    <xf numFmtId="49" fontId="2" fillId="0" borderId="1" xfId="0" applyNumberFormat="true" applyFont="true" applyFill="true" applyBorder="true" applyAlignment="true" applyProtection="true">
      <alignment horizontal="center" vertical="center" wrapText="true"/>
    </xf>
    <xf numFmtId="49" fontId="2" fillId="0" borderId="1" xfId="0" applyNumberFormat="true" applyFont="true" applyFill="true" applyBorder="true" applyAlignment="true" applyProtection="true">
      <alignment horizontal="justify" vertical="center" wrapText="true"/>
    </xf>
    <xf numFmtId="0" fontId="2" fillId="0" borderId="1" xfId="49" applyNumberFormat="true" applyFont="true" applyFill="true" applyBorder="true" applyAlignment="true">
      <alignment horizontal="justify" vertical="center" wrapText="true"/>
    </xf>
    <xf numFmtId="49" fontId="2" fillId="0" borderId="1" xfId="0" applyNumberFormat="true" applyFont="true" applyFill="true" applyBorder="true" applyAlignment="true">
      <alignment horizontal="justify" vertical="center" wrapText="true"/>
    </xf>
    <xf numFmtId="177" fontId="11" fillId="0" borderId="1" xfId="49" applyNumberFormat="true" applyFont="true" applyFill="true" applyBorder="true" applyAlignment="true">
      <alignment horizontal="justify" vertical="center" wrapText="true"/>
    </xf>
    <xf numFmtId="49" fontId="11" fillId="0" borderId="1" xfId="9" applyNumberFormat="true" applyFont="true" applyFill="true" applyBorder="true" applyAlignment="true">
      <alignment horizontal="center" vertical="center" wrapText="true"/>
    </xf>
    <xf numFmtId="177" fontId="11" fillId="0" borderId="1" xfId="0" applyNumberFormat="true" applyFont="true" applyFill="true" applyBorder="true" applyAlignment="true">
      <alignment horizontal="center" vertical="center" wrapText="true"/>
    </xf>
    <xf numFmtId="177" fontId="2" fillId="0" borderId="0" xfId="0" applyNumberFormat="true" applyFont="true" applyFill="true" applyAlignment="true">
      <alignment horizontal="center" vertical="center"/>
    </xf>
    <xf numFmtId="0" fontId="2" fillId="0" borderId="1" xfId="0" applyNumberFormat="true" applyFont="true" applyFill="true" applyBorder="true" applyAlignment="true">
      <alignment horizontal="center" vertical="center" wrapText="true"/>
    </xf>
    <xf numFmtId="0" fontId="11" fillId="0" borderId="1" xfId="0" applyFont="true" applyFill="true" applyBorder="true" applyAlignment="true">
      <alignment horizontal="left" vertical="center" wrapText="true"/>
    </xf>
    <xf numFmtId="177" fontId="11" fillId="0" borderId="1" xfId="49" applyNumberFormat="true" applyFont="true" applyFill="true" applyBorder="true" applyAlignment="true">
      <alignment horizontal="center" vertical="center" wrapText="true"/>
    </xf>
    <xf numFmtId="0" fontId="11" fillId="0" borderId="1" xfId="19"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1" fillId="0" borderId="1" xfId="19" applyFont="true" applyFill="true" applyBorder="true" applyAlignment="true">
      <alignment horizontal="left" vertical="center" wrapText="true"/>
    </xf>
    <xf numFmtId="0" fontId="11" fillId="0" borderId="1" xfId="49" applyNumberFormat="true" applyFont="true" applyFill="true" applyBorder="true" applyAlignment="true">
      <alignment horizontal="center" vertical="center" wrapText="true"/>
    </xf>
    <xf numFmtId="0" fontId="11" fillId="0" borderId="1" xfId="9" applyNumberFormat="true" applyFont="true" applyFill="true" applyBorder="true" applyAlignment="true">
      <alignment horizontal="center" vertical="center" wrapText="true"/>
    </xf>
    <xf numFmtId="49" fontId="11" fillId="0" borderId="1" xfId="0" applyNumberFormat="true" applyFont="true" applyFill="true" applyBorder="true" applyAlignment="true" applyProtection="true">
      <alignment horizontal="left" vertical="center" wrapText="true"/>
    </xf>
    <xf numFmtId="177" fontId="12" fillId="0" borderId="1" xfId="49" applyNumberFormat="true" applyFont="true" applyFill="true" applyBorder="true" applyAlignment="true">
      <alignment horizontal="left" vertical="center" wrapText="true"/>
    </xf>
    <xf numFmtId="0" fontId="11" fillId="0" borderId="1" xfId="4" applyFont="true" applyFill="true" applyBorder="true" applyAlignment="true">
      <alignment horizontal="left" vertical="center" wrapText="true"/>
    </xf>
    <xf numFmtId="0" fontId="11" fillId="0" borderId="1" xfId="0" applyFont="true" applyFill="true" applyBorder="true" applyAlignment="true">
      <alignment horizontal="justify" vertical="center" wrapText="true"/>
    </xf>
    <xf numFmtId="177" fontId="11" fillId="0" borderId="1" xfId="0" applyNumberFormat="true" applyFont="true" applyFill="true" applyBorder="true" applyAlignment="true">
      <alignment horizontal="center" vertical="center"/>
    </xf>
    <xf numFmtId="177" fontId="11" fillId="0" borderId="1" xfId="7" applyNumberFormat="true" applyFont="true" applyFill="true" applyBorder="true" applyAlignment="true">
      <alignment horizontal="justify" vertical="center" wrapText="true"/>
    </xf>
    <xf numFmtId="49" fontId="11" fillId="0" borderId="1" xfId="0" applyNumberFormat="true" applyFont="true" applyFill="true" applyBorder="true" applyAlignment="true" applyProtection="true">
      <alignment horizontal="center" vertical="center" wrapText="true"/>
    </xf>
    <xf numFmtId="49" fontId="11" fillId="0" borderId="1" xfId="0" applyNumberFormat="true" applyFont="true" applyFill="true" applyBorder="true" applyAlignment="true" applyProtection="true">
      <alignment horizontal="justify" vertical="center" wrapText="true"/>
    </xf>
    <xf numFmtId="49" fontId="11" fillId="0" borderId="1" xfId="0" applyNumberFormat="true" applyFont="true" applyFill="true" applyBorder="true" applyAlignment="true">
      <alignment horizontal="center" vertical="center" wrapText="true"/>
    </xf>
    <xf numFmtId="0" fontId="11" fillId="0" borderId="1" xfId="4" applyFont="true" applyFill="true" applyBorder="true" applyAlignment="true">
      <alignment horizontal="justify" vertical="center" wrapText="true"/>
    </xf>
    <xf numFmtId="177" fontId="11" fillId="0" borderId="1" xfId="9" applyNumberFormat="true" applyFont="true" applyFill="true" applyBorder="true" applyAlignment="true">
      <alignment horizontal="justify" vertical="center" wrapText="true"/>
    </xf>
    <xf numFmtId="49" fontId="11" fillId="0" borderId="1" xfId="66" applyNumberFormat="true" applyFont="true" applyFill="true" applyBorder="true" applyAlignment="true" applyProtection="true">
      <alignment horizontal="justify" vertical="center" wrapText="true"/>
    </xf>
    <xf numFmtId="0" fontId="11" fillId="0" borderId="1" xfId="66" applyFont="true" applyFill="true" applyBorder="true" applyAlignment="true">
      <alignment horizontal="center" vertical="center" wrapText="true"/>
    </xf>
    <xf numFmtId="0" fontId="11" fillId="0" borderId="1" xfId="0" applyNumberFormat="true" applyFont="true" applyFill="true" applyBorder="true" applyAlignment="true">
      <alignment horizontal="center" vertical="center" wrapText="true"/>
    </xf>
  </cellXfs>
  <cellStyles count="70">
    <cellStyle name="常规" xfId="0" builtinId="0"/>
    <cellStyle name="常规 10 3" xfId="1"/>
    <cellStyle name="e鯪9Yx000B" xfId="2"/>
    <cellStyle name="e鯪9Y_x005f_x005f_x005f_x000B_" xfId="3"/>
    <cellStyle name="常规 9" xfId="4"/>
    <cellStyle name="普通_活用表_亿元表" xfId="5"/>
    <cellStyle name="常规 2 2 2" xfId="6"/>
    <cellStyle name="常规 10 2" xfId="7"/>
    <cellStyle name="常规 2 10" xfId="8"/>
    <cellStyle name="常规_Sheet1" xfId="9"/>
    <cellStyle name="RowLevel_1" xfId="10"/>
    <cellStyle name="e鯪9Y_x005f_x005f_x005f_x005f_x005f_x005f_x005f_x000B_" xfId="11"/>
    <cellStyle name="40% - 强调文字颜色 6" xfId="12" builtinId="51"/>
    <cellStyle name="20% - 强调文字颜色 6" xfId="13" builtinId="50"/>
    <cellStyle name="e鯪9Y_x005f_x000B_" xfId="14"/>
    <cellStyle name="常规 11" xfId="15"/>
    <cellStyle name="强调文字颜色 6" xfId="16" builtinId="49"/>
    <cellStyle name="40% - 强调文字颜色 5" xfId="17" builtinId="47"/>
    <cellStyle name="20% - 强调文字颜色 5" xfId="18" builtinId="46"/>
    <cellStyle name="常规 10" xfId="19"/>
    <cellStyle name="强调文字颜色 5" xfId="20" builtinId="45"/>
    <cellStyle name="40% - 强调文字颜色 4" xfId="21" builtinId="43"/>
    <cellStyle name="标题 3" xfId="22" builtinId="18"/>
    <cellStyle name="解释性文本" xfId="23" builtinId="53"/>
    <cellStyle name="样式 1" xfId="24"/>
    <cellStyle name="汇总" xfId="25" builtinId="25"/>
    <cellStyle name="百分比" xfId="26" builtinId="5"/>
    <cellStyle name="千位分隔" xfId="27" builtinId="3"/>
    <cellStyle name="标题 2" xfId="28" builtinId="17"/>
    <cellStyle name="货币[0]" xfId="29" builtinId="7"/>
    <cellStyle name="常规 4" xfId="30"/>
    <cellStyle name="60% - 强调文字颜色 4" xfId="31" builtinId="44"/>
    <cellStyle name="警告文本" xfId="32" builtinId="11"/>
    <cellStyle name="20% - 强调文字颜色 2" xfId="33" builtinId="34"/>
    <cellStyle name="60% - 强调文字颜色 5" xfId="34" builtinId="48"/>
    <cellStyle name="标题 1" xfId="35" builtinId="16"/>
    <cellStyle name="超链接" xfId="36" builtinId="8"/>
    <cellStyle name="20% - 强调文字颜色 3" xfId="37" builtinId="38"/>
    <cellStyle name="常规_襄阳2008年现代物流项目" xfId="38"/>
    <cellStyle name="货币" xfId="39" builtinId="4"/>
    <cellStyle name="20% - 强调文字颜色 4" xfId="40" builtinId="42"/>
    <cellStyle name="计算" xfId="41" builtinId="22"/>
    <cellStyle name="已访问的超链接" xfId="42" builtinId="9"/>
    <cellStyle name="千位分隔[0]" xfId="43" builtinId="6"/>
    <cellStyle name="强调文字颜色 4" xfId="44" builtinId="41"/>
    <cellStyle name="40% - 强调文字颜色 3" xfId="45" builtinId="39"/>
    <cellStyle name="常规 2 2" xfId="46"/>
    <cellStyle name="60% - 强调文字颜色 6" xfId="47" builtinId="52"/>
    <cellStyle name="输入" xfId="48" builtinId="20"/>
    <cellStyle name="e鯪9Y_x000b_" xfId="49"/>
    <cellStyle name="输出" xfId="50" builtinId="21"/>
    <cellStyle name="检查单元格" xfId="51" builtinId="23"/>
    <cellStyle name="链接单元格" xfId="52" builtinId="24"/>
    <cellStyle name="60% - 强调文字颜色 1" xfId="53" builtinId="32"/>
    <cellStyle name="常规 3" xfId="54"/>
    <cellStyle name="60% - 强调文字颜色 3" xfId="55" builtinId="40"/>
    <cellStyle name="注释" xfId="56" builtinId="10"/>
    <cellStyle name="标题" xfId="57" builtinId="15"/>
    <cellStyle name="好" xfId="58" builtinId="26"/>
    <cellStyle name="标题 4" xfId="59" builtinId="19"/>
    <cellStyle name="强调文字颜色 1" xfId="60" builtinId="29"/>
    <cellStyle name="适中" xfId="61" builtinId="28"/>
    <cellStyle name="20% - 强调文字颜色 1" xfId="62" builtinId="30"/>
    <cellStyle name="差" xfId="63" builtinId="27"/>
    <cellStyle name="强调文字颜色 2" xfId="64" builtinId="33"/>
    <cellStyle name="40% - 强调文字颜色 1" xfId="65" builtinId="31"/>
    <cellStyle name="常规 2" xfId="66"/>
    <cellStyle name="60% - 强调文字颜色 2" xfId="67" builtinId="36"/>
    <cellStyle name="40% - 强调文字颜色 2" xfId="68" builtinId="35"/>
    <cellStyle name="强调文字颜色 3" xfId="69" builtinId="37"/>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29"/>
  <sheetViews>
    <sheetView tabSelected="1" view="pageBreakPreview" zoomScale="90" zoomScaleNormal="100" zoomScaleSheetLayoutView="90" workbookViewId="0">
      <selection activeCell="M9" sqref="M9"/>
    </sheetView>
  </sheetViews>
  <sheetFormatPr defaultColWidth="9" defaultRowHeight="13.5"/>
  <cols>
    <col min="1" max="1" width="4.725" style="7" customWidth="true"/>
    <col min="2" max="2" width="19.7083333333333" style="5" customWidth="true"/>
    <col min="3" max="3" width="7.66666666666667" style="8" customWidth="true"/>
    <col min="4" max="4" width="8.66666666666667" style="8" customWidth="true"/>
    <col min="5" max="5" width="10.5583333333333" style="8" customWidth="true"/>
    <col min="6" max="6" width="45.7583333333333" style="9" customWidth="true"/>
    <col min="7" max="7" width="10.25" style="8" customWidth="true"/>
    <col min="8" max="8" width="10.6416666666667" style="10" customWidth="true"/>
    <col min="9" max="9" width="10.125" style="10" customWidth="true"/>
    <col min="10" max="16384" width="9" style="7"/>
  </cols>
  <sheetData>
    <row r="1" ht="24.6" customHeight="true" spans="1:1">
      <c r="A1" s="11" t="s">
        <v>0</v>
      </c>
    </row>
    <row r="2" s="1" customFormat="true" ht="30" customHeight="true" spans="1:9">
      <c r="A2" s="12" t="s">
        <v>1</v>
      </c>
      <c r="B2" s="13"/>
      <c r="C2" s="12"/>
      <c r="D2" s="12"/>
      <c r="E2" s="12"/>
      <c r="F2" s="42"/>
      <c r="G2" s="12"/>
      <c r="H2" s="12"/>
      <c r="I2" s="12"/>
    </row>
    <row r="3" s="2" customFormat="true" ht="22.8" customHeight="true" spans="2:9">
      <c r="B3" s="14"/>
      <c r="C3" s="15"/>
      <c r="D3" s="15"/>
      <c r="E3" s="15"/>
      <c r="F3" s="43"/>
      <c r="G3" s="15"/>
      <c r="H3" s="44"/>
      <c r="I3" s="66" t="s">
        <v>2</v>
      </c>
    </row>
    <row r="4" ht="34.2" customHeight="true" spans="1:9">
      <c r="A4" s="16" t="s">
        <v>3</v>
      </c>
      <c r="B4" s="17" t="s">
        <v>4</v>
      </c>
      <c r="C4" s="17" t="s">
        <v>5</v>
      </c>
      <c r="D4" s="17" t="s">
        <v>6</v>
      </c>
      <c r="E4" s="17" t="s">
        <v>7</v>
      </c>
      <c r="F4" s="17" t="s">
        <v>8</v>
      </c>
      <c r="G4" s="17" t="s">
        <v>9</v>
      </c>
      <c r="H4" s="45" t="s">
        <v>10</v>
      </c>
      <c r="I4" s="45" t="s">
        <v>11</v>
      </c>
    </row>
    <row r="5" s="3" customFormat="true" ht="28.05" customHeight="true" spans="1:9">
      <c r="A5" s="18"/>
      <c r="B5" s="19" t="s">
        <v>12</v>
      </c>
      <c r="C5" s="20"/>
      <c r="D5" s="20"/>
      <c r="E5" s="20"/>
      <c r="F5" s="46"/>
      <c r="G5" s="20"/>
      <c r="H5" s="47">
        <f>H6+H74</f>
        <v>21222282.34</v>
      </c>
      <c r="I5" s="47">
        <f>I74+I6</f>
        <v>2855355.22</v>
      </c>
    </row>
    <row r="6" s="3" customFormat="true" ht="28.05" customHeight="true" spans="1:9">
      <c r="A6" s="18"/>
      <c r="B6" s="19" t="s">
        <v>13</v>
      </c>
      <c r="C6" s="20"/>
      <c r="D6" s="20"/>
      <c r="E6" s="20"/>
      <c r="F6" s="46"/>
      <c r="G6" s="20"/>
      <c r="H6" s="47">
        <f>H7+H45+H60+H64</f>
        <v>11385812.02</v>
      </c>
      <c r="I6" s="47">
        <f>I7+I45+I60+I64</f>
        <v>1290000</v>
      </c>
    </row>
    <row r="7" s="3" customFormat="true" ht="28.05" customHeight="true" spans="1:9">
      <c r="A7" s="18"/>
      <c r="B7" s="21" t="s">
        <v>14</v>
      </c>
      <c r="C7" s="20"/>
      <c r="D7" s="20"/>
      <c r="E7" s="20"/>
      <c r="F7" s="46"/>
      <c r="G7" s="20"/>
      <c r="H7" s="47">
        <f>SUM(H8:H44)</f>
        <v>7998390</v>
      </c>
      <c r="I7" s="47">
        <f>SUM(I8:I44)</f>
        <v>760000</v>
      </c>
    </row>
    <row r="8" s="4" customFormat="true" ht="78" customHeight="true" spans="1:9">
      <c r="A8" s="22">
        <v>1</v>
      </c>
      <c r="B8" s="23" t="s">
        <v>15</v>
      </c>
      <c r="C8" s="24" t="s">
        <v>16</v>
      </c>
      <c r="D8" s="25" t="s">
        <v>17</v>
      </c>
      <c r="E8" s="32" t="s">
        <v>18</v>
      </c>
      <c r="F8" s="48" t="s">
        <v>19</v>
      </c>
      <c r="G8" s="49" t="s">
        <v>20</v>
      </c>
      <c r="H8" s="50">
        <v>200000</v>
      </c>
      <c r="I8" s="32">
        <v>30000</v>
      </c>
    </row>
    <row r="9" s="4" customFormat="true" ht="75" customHeight="true" spans="1:9">
      <c r="A9" s="22">
        <v>2</v>
      </c>
      <c r="B9" s="23" t="s">
        <v>21</v>
      </c>
      <c r="C9" s="24" t="s">
        <v>16</v>
      </c>
      <c r="D9" s="25" t="s">
        <v>17</v>
      </c>
      <c r="E9" s="51" t="s">
        <v>22</v>
      </c>
      <c r="F9" s="48" t="s">
        <v>23</v>
      </c>
      <c r="G9" s="49" t="s">
        <v>24</v>
      </c>
      <c r="H9" s="50">
        <v>70000</v>
      </c>
      <c r="I9" s="32">
        <v>10000</v>
      </c>
    </row>
    <row r="10" ht="74" customHeight="true" spans="1:9">
      <c r="A10" s="22">
        <v>3</v>
      </c>
      <c r="B10" s="26" t="s">
        <v>25</v>
      </c>
      <c r="C10" s="27" t="s">
        <v>16</v>
      </c>
      <c r="D10" s="25" t="s">
        <v>17</v>
      </c>
      <c r="E10" s="27" t="s">
        <v>26</v>
      </c>
      <c r="F10" s="48" t="s">
        <v>27</v>
      </c>
      <c r="G10" s="49" t="s">
        <v>28</v>
      </c>
      <c r="H10" s="50">
        <v>65197</v>
      </c>
      <c r="I10" s="50">
        <v>18000</v>
      </c>
    </row>
    <row r="11" ht="76" customHeight="true" spans="1:9">
      <c r="A11" s="22">
        <v>4</v>
      </c>
      <c r="B11" s="26" t="s">
        <v>29</v>
      </c>
      <c r="C11" s="27" t="s">
        <v>16</v>
      </c>
      <c r="D11" s="25" t="s">
        <v>17</v>
      </c>
      <c r="E11" s="25" t="s">
        <v>30</v>
      </c>
      <c r="F11" s="52" t="s">
        <v>31</v>
      </c>
      <c r="G11" s="49" t="s">
        <v>28</v>
      </c>
      <c r="H11" s="50">
        <v>48000</v>
      </c>
      <c r="I11" s="50">
        <v>20000</v>
      </c>
    </row>
    <row r="12" ht="81" customHeight="true" spans="1:9">
      <c r="A12" s="22">
        <v>5</v>
      </c>
      <c r="B12" s="26" t="s">
        <v>32</v>
      </c>
      <c r="C12" s="27" t="s">
        <v>16</v>
      </c>
      <c r="D12" s="25" t="s">
        <v>17</v>
      </c>
      <c r="E12" s="25" t="s">
        <v>33</v>
      </c>
      <c r="F12" s="52" t="s">
        <v>34</v>
      </c>
      <c r="G12" s="53" t="s">
        <v>35</v>
      </c>
      <c r="H12" s="32">
        <v>102000</v>
      </c>
      <c r="I12" s="32">
        <v>10000</v>
      </c>
    </row>
    <row r="13" ht="89" customHeight="true" spans="1:9">
      <c r="A13" s="22">
        <v>6</v>
      </c>
      <c r="B13" s="26" t="s">
        <v>36</v>
      </c>
      <c r="C13" s="27" t="s">
        <v>16</v>
      </c>
      <c r="D13" s="25" t="s">
        <v>17</v>
      </c>
      <c r="E13" s="25" t="s">
        <v>37</v>
      </c>
      <c r="F13" s="52" t="s">
        <v>38</v>
      </c>
      <c r="G13" s="49" t="s">
        <v>28</v>
      </c>
      <c r="H13" s="32">
        <v>15200</v>
      </c>
      <c r="I13" s="32">
        <v>10000</v>
      </c>
    </row>
    <row r="14" s="4" customFormat="true" ht="96" customHeight="true" spans="1:9">
      <c r="A14" s="22">
        <v>7</v>
      </c>
      <c r="B14" s="23" t="s">
        <v>39</v>
      </c>
      <c r="C14" s="27" t="s">
        <v>16</v>
      </c>
      <c r="D14" s="25" t="s">
        <v>40</v>
      </c>
      <c r="E14" s="25" t="s">
        <v>41</v>
      </c>
      <c r="F14" s="48" t="s">
        <v>42</v>
      </c>
      <c r="G14" s="49" t="s">
        <v>43</v>
      </c>
      <c r="H14" s="50">
        <v>1000000</v>
      </c>
      <c r="I14" s="67">
        <v>50000</v>
      </c>
    </row>
    <row r="15" s="4" customFormat="true" ht="102" customHeight="true" spans="1:9">
      <c r="A15" s="22">
        <v>8</v>
      </c>
      <c r="B15" s="23" t="s">
        <v>44</v>
      </c>
      <c r="C15" s="28" t="s">
        <v>16</v>
      </c>
      <c r="D15" s="29" t="s">
        <v>40</v>
      </c>
      <c r="E15" s="25" t="s">
        <v>45</v>
      </c>
      <c r="F15" s="48" t="s">
        <v>46</v>
      </c>
      <c r="G15" s="49" t="s">
        <v>47</v>
      </c>
      <c r="H15" s="50">
        <v>371000</v>
      </c>
      <c r="I15" s="67">
        <v>30000</v>
      </c>
    </row>
    <row r="16" ht="92" customHeight="true" spans="1:9">
      <c r="A16" s="22">
        <v>9</v>
      </c>
      <c r="B16" s="23" t="s">
        <v>48</v>
      </c>
      <c r="C16" s="27" t="s">
        <v>16</v>
      </c>
      <c r="D16" s="27" t="s">
        <v>40</v>
      </c>
      <c r="E16" s="27" t="s">
        <v>49</v>
      </c>
      <c r="F16" s="48" t="s">
        <v>50</v>
      </c>
      <c r="G16" s="27" t="s">
        <v>28</v>
      </c>
      <c r="H16" s="27">
        <v>30000</v>
      </c>
      <c r="I16" s="27">
        <v>10000</v>
      </c>
    </row>
    <row r="17" ht="76" customHeight="true" spans="1:9">
      <c r="A17" s="22">
        <v>10</v>
      </c>
      <c r="B17" s="23" t="s">
        <v>51</v>
      </c>
      <c r="C17" s="27" t="s">
        <v>16</v>
      </c>
      <c r="D17" s="27" t="s">
        <v>40</v>
      </c>
      <c r="E17" s="27" t="s">
        <v>52</v>
      </c>
      <c r="F17" s="48" t="s">
        <v>53</v>
      </c>
      <c r="G17" s="27" t="s">
        <v>54</v>
      </c>
      <c r="H17" s="27">
        <v>150000</v>
      </c>
      <c r="I17" s="27">
        <v>20000</v>
      </c>
    </row>
    <row r="18" ht="93" customHeight="true" spans="1:9">
      <c r="A18" s="22">
        <v>11</v>
      </c>
      <c r="B18" s="23" t="s">
        <v>55</v>
      </c>
      <c r="C18" s="27" t="s">
        <v>16</v>
      </c>
      <c r="D18" s="27" t="s">
        <v>40</v>
      </c>
      <c r="E18" s="27" t="s">
        <v>56</v>
      </c>
      <c r="F18" s="48" t="s">
        <v>57</v>
      </c>
      <c r="G18" s="27" t="s">
        <v>54</v>
      </c>
      <c r="H18" s="27">
        <v>50000</v>
      </c>
      <c r="I18" s="27">
        <v>15000</v>
      </c>
    </row>
    <row r="19" ht="95" customHeight="true" spans="1:9">
      <c r="A19" s="22">
        <v>12</v>
      </c>
      <c r="B19" s="23" t="s">
        <v>58</v>
      </c>
      <c r="C19" s="27" t="s">
        <v>16</v>
      </c>
      <c r="D19" s="27" t="s">
        <v>40</v>
      </c>
      <c r="E19" s="27" t="s">
        <v>59</v>
      </c>
      <c r="F19" s="48" t="s">
        <v>60</v>
      </c>
      <c r="G19" s="27" t="s">
        <v>54</v>
      </c>
      <c r="H19" s="27">
        <v>50000</v>
      </c>
      <c r="I19" s="27">
        <v>10000</v>
      </c>
    </row>
    <row r="20" ht="93" customHeight="true" spans="1:9">
      <c r="A20" s="22">
        <v>13</v>
      </c>
      <c r="B20" s="23" t="s">
        <v>61</v>
      </c>
      <c r="C20" s="27" t="s">
        <v>16</v>
      </c>
      <c r="D20" s="27" t="s">
        <v>40</v>
      </c>
      <c r="E20" s="27" t="s">
        <v>62</v>
      </c>
      <c r="F20" s="48" t="s">
        <v>63</v>
      </c>
      <c r="G20" s="27" t="s">
        <v>64</v>
      </c>
      <c r="H20" s="27">
        <v>60000</v>
      </c>
      <c r="I20" s="27">
        <v>10000</v>
      </c>
    </row>
    <row r="21" ht="87" customHeight="true" spans="1:9">
      <c r="A21" s="22">
        <v>14</v>
      </c>
      <c r="B21" s="23" t="s">
        <v>65</v>
      </c>
      <c r="C21" s="27" t="s">
        <v>16</v>
      </c>
      <c r="D21" s="27" t="s">
        <v>40</v>
      </c>
      <c r="E21" s="27" t="s">
        <v>66</v>
      </c>
      <c r="F21" s="48" t="s">
        <v>67</v>
      </c>
      <c r="G21" s="27" t="s">
        <v>68</v>
      </c>
      <c r="H21" s="27">
        <v>35000</v>
      </c>
      <c r="I21" s="27">
        <v>10000</v>
      </c>
    </row>
    <row r="22" ht="99" customHeight="true" spans="1:9">
      <c r="A22" s="22">
        <v>15</v>
      </c>
      <c r="B22" s="23" t="s">
        <v>69</v>
      </c>
      <c r="C22" s="27" t="s">
        <v>70</v>
      </c>
      <c r="D22" s="27" t="s">
        <v>40</v>
      </c>
      <c r="E22" s="27" t="s">
        <v>71</v>
      </c>
      <c r="F22" s="48" t="s">
        <v>72</v>
      </c>
      <c r="G22" s="27" t="s">
        <v>68</v>
      </c>
      <c r="H22" s="27">
        <v>40000</v>
      </c>
      <c r="I22" s="27">
        <v>10000</v>
      </c>
    </row>
    <row r="23" ht="80" customHeight="true" spans="1:9">
      <c r="A23" s="22">
        <v>16</v>
      </c>
      <c r="B23" s="23" t="s">
        <v>73</v>
      </c>
      <c r="C23" s="27" t="s">
        <v>16</v>
      </c>
      <c r="D23" s="27" t="s">
        <v>40</v>
      </c>
      <c r="E23" s="27" t="s">
        <v>74</v>
      </c>
      <c r="F23" s="48" t="s">
        <v>75</v>
      </c>
      <c r="G23" s="27" t="s">
        <v>54</v>
      </c>
      <c r="H23" s="27">
        <v>130000</v>
      </c>
      <c r="I23" s="27">
        <v>20000</v>
      </c>
    </row>
    <row r="24" ht="92" customHeight="true" spans="1:9">
      <c r="A24" s="22">
        <v>17</v>
      </c>
      <c r="B24" s="23" t="s">
        <v>76</v>
      </c>
      <c r="C24" s="27" t="s">
        <v>16</v>
      </c>
      <c r="D24" s="27" t="s">
        <v>40</v>
      </c>
      <c r="E24" s="27" t="s">
        <v>77</v>
      </c>
      <c r="F24" s="48" t="s">
        <v>78</v>
      </c>
      <c r="G24" s="27" t="s">
        <v>54</v>
      </c>
      <c r="H24" s="27">
        <v>217500</v>
      </c>
      <c r="I24" s="27">
        <v>20000</v>
      </c>
    </row>
    <row r="25" ht="106" customHeight="true" spans="1:9">
      <c r="A25" s="22">
        <v>18</v>
      </c>
      <c r="B25" s="30" t="s">
        <v>79</v>
      </c>
      <c r="C25" s="31" t="s">
        <v>16</v>
      </c>
      <c r="D25" s="32" t="s">
        <v>80</v>
      </c>
      <c r="E25" s="25" t="s">
        <v>81</v>
      </c>
      <c r="F25" s="52" t="s">
        <v>82</v>
      </c>
      <c r="G25" s="32" t="s">
        <v>28</v>
      </c>
      <c r="H25" s="25">
        <v>40000</v>
      </c>
      <c r="I25" s="54">
        <v>15000</v>
      </c>
    </row>
    <row r="26" s="4" customFormat="true" ht="86" customHeight="true" spans="1:9">
      <c r="A26" s="22">
        <v>19</v>
      </c>
      <c r="B26" s="30" t="s">
        <v>83</v>
      </c>
      <c r="C26" s="28" t="s">
        <v>16</v>
      </c>
      <c r="D26" s="32" t="s">
        <v>80</v>
      </c>
      <c r="E26" s="32" t="s">
        <v>84</v>
      </c>
      <c r="F26" s="52" t="s">
        <v>85</v>
      </c>
      <c r="G26" s="32" t="s">
        <v>47</v>
      </c>
      <c r="H26" s="54">
        <v>500000</v>
      </c>
      <c r="I26" s="31">
        <v>70000</v>
      </c>
    </row>
    <row r="27" s="5" customFormat="true" ht="125" customHeight="true" spans="1:9">
      <c r="A27" s="22">
        <v>20</v>
      </c>
      <c r="B27" s="33" t="s">
        <v>86</v>
      </c>
      <c r="C27" s="31" t="s">
        <v>16</v>
      </c>
      <c r="D27" s="32" t="s">
        <v>87</v>
      </c>
      <c r="E27" s="55" t="s">
        <v>88</v>
      </c>
      <c r="F27" s="56" t="s">
        <v>89</v>
      </c>
      <c r="G27" s="57" t="s">
        <v>24</v>
      </c>
      <c r="H27" s="50">
        <v>34600</v>
      </c>
      <c r="I27" s="50">
        <v>10000</v>
      </c>
    </row>
    <row r="28" s="6" customFormat="true" ht="119" customHeight="true" spans="1:9">
      <c r="A28" s="22">
        <v>21</v>
      </c>
      <c r="B28" s="23" t="s">
        <v>90</v>
      </c>
      <c r="C28" s="27" t="s">
        <v>16</v>
      </c>
      <c r="D28" s="25" t="s">
        <v>87</v>
      </c>
      <c r="E28" s="32" t="s">
        <v>91</v>
      </c>
      <c r="F28" s="48" t="s">
        <v>92</v>
      </c>
      <c r="G28" s="49" t="s">
        <v>93</v>
      </c>
      <c r="H28" s="50">
        <v>120000</v>
      </c>
      <c r="I28" s="32">
        <v>20000</v>
      </c>
    </row>
    <row r="29" s="4" customFormat="true" ht="90" customHeight="true" spans="1:9">
      <c r="A29" s="22">
        <v>22</v>
      </c>
      <c r="B29" s="23" t="s">
        <v>94</v>
      </c>
      <c r="C29" s="27" t="s">
        <v>16</v>
      </c>
      <c r="D29" s="25" t="s">
        <v>95</v>
      </c>
      <c r="E29" s="25" t="s">
        <v>96</v>
      </c>
      <c r="F29" s="52" t="s">
        <v>97</v>
      </c>
      <c r="G29" s="49" t="s">
        <v>28</v>
      </c>
      <c r="H29" s="50">
        <v>25000</v>
      </c>
      <c r="I29" s="50">
        <v>10000</v>
      </c>
    </row>
    <row r="30" s="4" customFormat="true" ht="129" customHeight="true" spans="1:9">
      <c r="A30" s="22">
        <v>23</v>
      </c>
      <c r="B30" s="23" t="s">
        <v>98</v>
      </c>
      <c r="C30" s="27" t="s">
        <v>70</v>
      </c>
      <c r="D30" s="25" t="s">
        <v>95</v>
      </c>
      <c r="E30" s="25" t="s">
        <v>99</v>
      </c>
      <c r="F30" s="48" t="s">
        <v>100</v>
      </c>
      <c r="G30" s="49" t="s">
        <v>68</v>
      </c>
      <c r="H30" s="50">
        <v>35893</v>
      </c>
      <c r="I30" s="50">
        <v>30000</v>
      </c>
    </row>
    <row r="31" s="4" customFormat="true" ht="87" customHeight="true" spans="1:9">
      <c r="A31" s="22">
        <v>24</v>
      </c>
      <c r="B31" s="23" t="s">
        <v>101</v>
      </c>
      <c r="C31" s="27" t="s">
        <v>16</v>
      </c>
      <c r="D31" s="25" t="s">
        <v>95</v>
      </c>
      <c r="E31" s="25" t="s">
        <v>102</v>
      </c>
      <c r="F31" s="48" t="s">
        <v>103</v>
      </c>
      <c r="G31" s="49" t="s">
        <v>28</v>
      </c>
      <c r="H31" s="50">
        <v>31500</v>
      </c>
      <c r="I31" s="50">
        <v>12000</v>
      </c>
    </row>
    <row r="32" s="4" customFormat="true" ht="91" customHeight="true" spans="1:9">
      <c r="A32" s="22">
        <v>25</v>
      </c>
      <c r="B32" s="23" t="s">
        <v>104</v>
      </c>
      <c r="C32" s="27" t="s">
        <v>16</v>
      </c>
      <c r="D32" s="25" t="s">
        <v>95</v>
      </c>
      <c r="E32" s="25" t="s">
        <v>105</v>
      </c>
      <c r="F32" s="48" t="s">
        <v>106</v>
      </c>
      <c r="G32" s="49" t="s">
        <v>68</v>
      </c>
      <c r="H32" s="50">
        <v>42000</v>
      </c>
      <c r="I32" s="50">
        <v>20000</v>
      </c>
    </row>
    <row r="33" s="4" customFormat="true" ht="90" customHeight="true" spans="1:9">
      <c r="A33" s="22">
        <v>26</v>
      </c>
      <c r="B33" s="30" t="s">
        <v>107</v>
      </c>
      <c r="C33" s="27" t="s">
        <v>16</v>
      </c>
      <c r="D33" s="25" t="s">
        <v>108</v>
      </c>
      <c r="E33" s="32" t="s">
        <v>109</v>
      </c>
      <c r="F33" s="52" t="s">
        <v>110</v>
      </c>
      <c r="G33" s="32" t="s">
        <v>64</v>
      </c>
      <c r="H33" s="54">
        <v>150000</v>
      </c>
      <c r="I33" s="54">
        <v>20000</v>
      </c>
    </row>
    <row r="34" s="4" customFormat="true" ht="103" customHeight="true" spans="1:9">
      <c r="A34" s="22">
        <v>27</v>
      </c>
      <c r="B34" s="30" t="s">
        <v>111</v>
      </c>
      <c r="C34" s="27" t="s">
        <v>112</v>
      </c>
      <c r="D34" s="25" t="s">
        <v>108</v>
      </c>
      <c r="E34" s="32" t="s">
        <v>113</v>
      </c>
      <c r="F34" s="52" t="s">
        <v>114</v>
      </c>
      <c r="G34" s="32" t="s">
        <v>28</v>
      </c>
      <c r="H34" s="54">
        <v>150000</v>
      </c>
      <c r="I34" s="54">
        <v>50000</v>
      </c>
    </row>
    <row r="35" s="4" customFormat="true" ht="84" customHeight="true" spans="1:9">
      <c r="A35" s="22">
        <v>28</v>
      </c>
      <c r="B35" s="30" t="s">
        <v>115</v>
      </c>
      <c r="C35" s="27" t="s">
        <v>16</v>
      </c>
      <c r="D35" s="25" t="s">
        <v>108</v>
      </c>
      <c r="E35" s="32" t="s">
        <v>116</v>
      </c>
      <c r="F35" s="52" t="s">
        <v>117</v>
      </c>
      <c r="G35" s="32" t="s">
        <v>28</v>
      </c>
      <c r="H35" s="54">
        <v>50000</v>
      </c>
      <c r="I35" s="54">
        <v>20000</v>
      </c>
    </row>
    <row r="36" s="4" customFormat="true" ht="80" customHeight="true" spans="1:9">
      <c r="A36" s="22">
        <v>29</v>
      </c>
      <c r="B36" s="30" t="s">
        <v>118</v>
      </c>
      <c r="C36" s="27" t="s">
        <v>16</v>
      </c>
      <c r="D36" s="25" t="s">
        <v>108</v>
      </c>
      <c r="E36" s="32" t="s">
        <v>119</v>
      </c>
      <c r="F36" s="52" t="s">
        <v>120</v>
      </c>
      <c r="G36" s="32" t="s">
        <v>28</v>
      </c>
      <c r="H36" s="54">
        <v>40000</v>
      </c>
      <c r="I36" s="54">
        <v>20000</v>
      </c>
    </row>
    <row r="37" s="4" customFormat="true" ht="86" customHeight="true" spans="1:9">
      <c r="A37" s="22">
        <v>30</v>
      </c>
      <c r="B37" s="34" t="s">
        <v>121</v>
      </c>
      <c r="C37" s="25" t="s">
        <v>16</v>
      </c>
      <c r="D37" s="25" t="s">
        <v>122</v>
      </c>
      <c r="E37" s="25" t="s">
        <v>123</v>
      </c>
      <c r="F37" s="58" t="s">
        <v>124</v>
      </c>
      <c r="G37" s="25" t="s">
        <v>24</v>
      </c>
      <c r="H37" s="25">
        <v>300000</v>
      </c>
      <c r="I37" s="25">
        <v>30000</v>
      </c>
    </row>
    <row r="38" ht="90" customHeight="true" spans="1:9">
      <c r="A38" s="22">
        <v>31</v>
      </c>
      <c r="B38" s="23" t="s">
        <v>125</v>
      </c>
      <c r="C38" s="27" t="s">
        <v>16</v>
      </c>
      <c r="D38" s="25" t="s">
        <v>126</v>
      </c>
      <c r="E38" s="25" t="s">
        <v>127</v>
      </c>
      <c r="F38" s="48" t="s">
        <v>128</v>
      </c>
      <c r="G38" s="49" t="s">
        <v>28</v>
      </c>
      <c r="H38" s="50">
        <v>25500</v>
      </c>
      <c r="I38" s="50">
        <v>10000</v>
      </c>
    </row>
    <row r="39" ht="96" customHeight="true" spans="1:9">
      <c r="A39" s="22">
        <v>32</v>
      </c>
      <c r="B39" s="23" t="s">
        <v>129</v>
      </c>
      <c r="C39" s="27" t="s">
        <v>16</v>
      </c>
      <c r="D39" s="25" t="s">
        <v>126</v>
      </c>
      <c r="E39" s="25" t="s">
        <v>130</v>
      </c>
      <c r="F39" s="48" t="s">
        <v>131</v>
      </c>
      <c r="G39" s="49" t="s">
        <v>28</v>
      </c>
      <c r="H39" s="50">
        <v>50000</v>
      </c>
      <c r="I39" s="50">
        <v>10000</v>
      </c>
    </row>
    <row r="40" ht="102" customHeight="true" spans="1:9">
      <c r="A40" s="22">
        <v>33</v>
      </c>
      <c r="B40" s="35" t="s">
        <v>132</v>
      </c>
      <c r="C40" s="27" t="s">
        <v>16</v>
      </c>
      <c r="D40" s="25" t="s">
        <v>133</v>
      </c>
      <c r="E40" s="25" t="s">
        <v>134</v>
      </c>
      <c r="F40" s="48" t="s">
        <v>135</v>
      </c>
      <c r="G40" s="49" t="s">
        <v>28</v>
      </c>
      <c r="H40" s="50">
        <v>30000</v>
      </c>
      <c r="I40" s="50">
        <v>10000</v>
      </c>
    </row>
    <row r="41" ht="96" customHeight="true" spans="1:9">
      <c r="A41" s="22">
        <v>34</v>
      </c>
      <c r="B41" s="35" t="s">
        <v>136</v>
      </c>
      <c r="C41" s="27" t="s">
        <v>16</v>
      </c>
      <c r="D41" s="25" t="s">
        <v>133</v>
      </c>
      <c r="E41" s="25" t="s">
        <v>137</v>
      </c>
      <c r="F41" s="48" t="s">
        <v>138</v>
      </c>
      <c r="G41" s="49" t="s">
        <v>68</v>
      </c>
      <c r="H41" s="50">
        <v>28000</v>
      </c>
      <c r="I41" s="50">
        <v>10000</v>
      </c>
    </row>
    <row r="42" ht="110" customHeight="true" spans="1:9">
      <c r="A42" s="22">
        <v>35</v>
      </c>
      <c r="B42" s="35" t="s">
        <v>139</v>
      </c>
      <c r="C42" s="27" t="s">
        <v>16</v>
      </c>
      <c r="D42" s="25" t="s">
        <v>133</v>
      </c>
      <c r="E42" s="25" t="s">
        <v>140</v>
      </c>
      <c r="F42" s="48" t="s">
        <v>141</v>
      </c>
      <c r="G42" s="49" t="s">
        <v>142</v>
      </c>
      <c r="H42" s="50">
        <v>3000000</v>
      </c>
      <c r="I42" s="50">
        <v>30000</v>
      </c>
    </row>
    <row r="43" ht="131" customHeight="true" spans="1:9">
      <c r="A43" s="22">
        <v>36</v>
      </c>
      <c r="B43" s="30" t="s">
        <v>143</v>
      </c>
      <c r="C43" s="31" t="s">
        <v>16</v>
      </c>
      <c r="D43" s="25" t="s">
        <v>144</v>
      </c>
      <c r="E43" s="51" t="s">
        <v>145</v>
      </c>
      <c r="F43" s="52" t="s">
        <v>146</v>
      </c>
      <c r="G43" s="32" t="s">
        <v>147</v>
      </c>
      <c r="H43" s="50">
        <v>700000</v>
      </c>
      <c r="I43" s="50">
        <v>50000</v>
      </c>
    </row>
    <row r="44" ht="108" customHeight="true" spans="1:9">
      <c r="A44" s="22">
        <v>37</v>
      </c>
      <c r="B44" s="36" t="s">
        <v>148</v>
      </c>
      <c r="C44" s="31" t="s">
        <v>16</v>
      </c>
      <c r="D44" s="25" t="s">
        <v>144</v>
      </c>
      <c r="E44" s="59" t="s">
        <v>149</v>
      </c>
      <c r="F44" s="60" t="s">
        <v>150</v>
      </c>
      <c r="G44" s="49" t="s">
        <v>68</v>
      </c>
      <c r="H44" s="27">
        <v>12000</v>
      </c>
      <c r="I44" s="27">
        <v>10000</v>
      </c>
    </row>
    <row r="45" s="3" customFormat="true" ht="28.05" customHeight="true" spans="1:9">
      <c r="A45" s="18"/>
      <c r="B45" s="21" t="s">
        <v>151</v>
      </c>
      <c r="C45" s="20"/>
      <c r="D45" s="20"/>
      <c r="E45" s="20"/>
      <c r="F45" s="46"/>
      <c r="G45" s="20"/>
      <c r="H45" s="47">
        <f>SUM(H46:H59)</f>
        <v>1462487.29</v>
      </c>
      <c r="I45" s="47">
        <f>SUM(I46:I59)</f>
        <v>283000</v>
      </c>
    </row>
    <row r="46" s="5" customFormat="true" ht="131" customHeight="true" spans="1:9">
      <c r="A46" s="22">
        <v>38</v>
      </c>
      <c r="B46" s="23" t="s">
        <v>152</v>
      </c>
      <c r="C46" s="27" t="s">
        <v>16</v>
      </c>
      <c r="D46" s="25" t="s">
        <v>126</v>
      </c>
      <c r="E46" s="25" t="s">
        <v>153</v>
      </c>
      <c r="F46" s="61" t="s">
        <v>154</v>
      </c>
      <c r="G46" s="49" t="s">
        <v>24</v>
      </c>
      <c r="H46" s="50">
        <v>250000</v>
      </c>
      <c r="I46" s="67">
        <v>25000</v>
      </c>
    </row>
    <row r="47" s="5" customFormat="true" ht="81" customHeight="true" spans="1:9">
      <c r="A47" s="22">
        <v>39</v>
      </c>
      <c r="B47" s="23" t="s">
        <v>155</v>
      </c>
      <c r="C47" s="27" t="s">
        <v>16</v>
      </c>
      <c r="D47" s="25" t="s">
        <v>95</v>
      </c>
      <c r="E47" s="25" t="s">
        <v>156</v>
      </c>
      <c r="F47" s="52" t="s">
        <v>157</v>
      </c>
      <c r="G47" s="49" t="s">
        <v>24</v>
      </c>
      <c r="H47" s="50">
        <v>90662</v>
      </c>
      <c r="I47" s="50">
        <v>20000</v>
      </c>
    </row>
    <row r="48" s="5" customFormat="true" ht="69" customHeight="true" spans="1:9">
      <c r="A48" s="22">
        <v>40</v>
      </c>
      <c r="B48" s="34" t="s">
        <v>158</v>
      </c>
      <c r="C48" s="25" t="s">
        <v>70</v>
      </c>
      <c r="D48" s="25" t="s">
        <v>122</v>
      </c>
      <c r="E48" s="25" t="s">
        <v>159</v>
      </c>
      <c r="F48" s="58" t="s">
        <v>160</v>
      </c>
      <c r="G48" s="49" t="s">
        <v>28</v>
      </c>
      <c r="H48" s="25">
        <v>68316.24</v>
      </c>
      <c r="I48" s="25">
        <v>25000</v>
      </c>
    </row>
    <row r="49" s="5" customFormat="true" ht="59" customHeight="true" spans="1:9">
      <c r="A49" s="22">
        <v>41</v>
      </c>
      <c r="B49" s="34" t="s">
        <v>161</v>
      </c>
      <c r="C49" s="25" t="s">
        <v>162</v>
      </c>
      <c r="D49" s="25" t="s">
        <v>122</v>
      </c>
      <c r="E49" s="25" t="s">
        <v>163</v>
      </c>
      <c r="F49" s="58" t="s">
        <v>164</v>
      </c>
      <c r="G49" s="49" t="s">
        <v>68</v>
      </c>
      <c r="H49" s="25">
        <v>43752</v>
      </c>
      <c r="I49" s="25">
        <v>15000</v>
      </c>
    </row>
    <row r="50" s="5" customFormat="true" ht="96" customHeight="true" spans="1:9">
      <c r="A50" s="22">
        <v>42</v>
      </c>
      <c r="B50" s="37" t="s">
        <v>165</v>
      </c>
      <c r="C50" s="27" t="s">
        <v>16</v>
      </c>
      <c r="D50" s="25" t="s">
        <v>17</v>
      </c>
      <c r="E50" s="27" t="s">
        <v>166</v>
      </c>
      <c r="F50" s="62" t="s">
        <v>167</v>
      </c>
      <c r="G50" s="49" t="s">
        <v>168</v>
      </c>
      <c r="H50" s="50">
        <v>125505</v>
      </c>
      <c r="I50" s="50">
        <v>18000</v>
      </c>
    </row>
    <row r="51" s="4" customFormat="true" ht="63" customHeight="true" spans="1:9">
      <c r="A51" s="22">
        <v>43</v>
      </c>
      <c r="B51" s="37" t="s">
        <v>169</v>
      </c>
      <c r="C51" s="27" t="s">
        <v>16</v>
      </c>
      <c r="D51" s="25" t="s">
        <v>17</v>
      </c>
      <c r="E51" s="25" t="s">
        <v>170</v>
      </c>
      <c r="F51" s="48" t="s">
        <v>171</v>
      </c>
      <c r="G51" s="49" t="s">
        <v>64</v>
      </c>
      <c r="H51" s="50">
        <v>123000</v>
      </c>
      <c r="I51" s="50">
        <v>20000</v>
      </c>
    </row>
    <row r="52" ht="65" customHeight="true" spans="1:9">
      <c r="A52" s="22">
        <v>44</v>
      </c>
      <c r="B52" s="30" t="s">
        <v>172</v>
      </c>
      <c r="C52" s="27" t="s">
        <v>16</v>
      </c>
      <c r="D52" s="25" t="s">
        <v>17</v>
      </c>
      <c r="E52" s="27" t="s">
        <v>173</v>
      </c>
      <c r="F52" s="48" t="s">
        <v>174</v>
      </c>
      <c r="G52" s="49" t="s">
        <v>64</v>
      </c>
      <c r="H52" s="50">
        <v>70000</v>
      </c>
      <c r="I52" s="50">
        <v>20000</v>
      </c>
    </row>
    <row r="53" s="5" customFormat="true" ht="69" customHeight="true" spans="1:9">
      <c r="A53" s="22">
        <v>45</v>
      </c>
      <c r="B53" s="26" t="s">
        <v>175</v>
      </c>
      <c r="C53" s="27" t="s">
        <v>16</v>
      </c>
      <c r="D53" s="25" t="s">
        <v>17</v>
      </c>
      <c r="E53" s="25" t="s">
        <v>176</v>
      </c>
      <c r="F53" s="48" t="s">
        <v>177</v>
      </c>
      <c r="G53" s="49" t="s">
        <v>178</v>
      </c>
      <c r="H53" s="50">
        <v>53179</v>
      </c>
      <c r="I53" s="50">
        <v>10000</v>
      </c>
    </row>
    <row r="54" s="5" customFormat="true" ht="91" customHeight="true" spans="1:9">
      <c r="A54" s="22">
        <v>46</v>
      </c>
      <c r="B54" s="23" t="s">
        <v>179</v>
      </c>
      <c r="C54" s="27" t="s">
        <v>162</v>
      </c>
      <c r="D54" s="27" t="s">
        <v>40</v>
      </c>
      <c r="E54" s="27" t="s">
        <v>180</v>
      </c>
      <c r="F54" s="48" t="s">
        <v>181</v>
      </c>
      <c r="G54" s="27" t="s">
        <v>54</v>
      </c>
      <c r="H54" s="27">
        <v>55061</v>
      </c>
      <c r="I54" s="27">
        <v>15000</v>
      </c>
    </row>
    <row r="55" s="5" customFormat="true" ht="97" customHeight="true" spans="1:9">
      <c r="A55" s="22">
        <v>47</v>
      </c>
      <c r="B55" s="35" t="s">
        <v>182</v>
      </c>
      <c r="C55" s="27" t="s">
        <v>16</v>
      </c>
      <c r="D55" s="25" t="s">
        <v>133</v>
      </c>
      <c r="E55" s="25" t="s">
        <v>183</v>
      </c>
      <c r="F55" s="48" t="s">
        <v>184</v>
      </c>
      <c r="G55" s="49" t="s">
        <v>178</v>
      </c>
      <c r="H55" s="50">
        <v>125582.05</v>
      </c>
      <c r="I55" s="50">
        <v>10000</v>
      </c>
    </row>
    <row r="56" s="5" customFormat="true" ht="81" customHeight="true" spans="1:9">
      <c r="A56" s="22">
        <v>48</v>
      </c>
      <c r="B56" s="30" t="s">
        <v>185</v>
      </c>
      <c r="C56" s="31" t="s">
        <v>16</v>
      </c>
      <c r="D56" s="32" t="s">
        <v>80</v>
      </c>
      <c r="E56" s="25" t="s">
        <v>186</v>
      </c>
      <c r="F56" s="52" t="s">
        <v>187</v>
      </c>
      <c r="G56" s="32" t="s">
        <v>47</v>
      </c>
      <c r="H56" s="50">
        <v>300000</v>
      </c>
      <c r="I56" s="50">
        <v>50000</v>
      </c>
    </row>
    <row r="57" s="5" customFormat="true" ht="86" customHeight="true" spans="1:9">
      <c r="A57" s="22">
        <v>49</v>
      </c>
      <c r="B57" s="23" t="s">
        <v>188</v>
      </c>
      <c r="C57" s="27" t="s">
        <v>16</v>
      </c>
      <c r="D57" s="25" t="s">
        <v>189</v>
      </c>
      <c r="E57" s="25" t="s">
        <v>190</v>
      </c>
      <c r="F57" s="48" t="s">
        <v>191</v>
      </c>
      <c r="G57" s="49" t="s">
        <v>28</v>
      </c>
      <c r="H57" s="50">
        <v>90000</v>
      </c>
      <c r="I57" s="50">
        <v>30000</v>
      </c>
    </row>
    <row r="58" ht="84" customHeight="true" spans="1:9">
      <c r="A58" s="22">
        <v>50</v>
      </c>
      <c r="B58" s="23" t="s">
        <v>192</v>
      </c>
      <c r="C58" s="31" t="s">
        <v>16</v>
      </c>
      <c r="D58" s="25" t="s">
        <v>144</v>
      </c>
      <c r="E58" s="25" t="s">
        <v>193</v>
      </c>
      <c r="F58" s="48" t="s">
        <v>194</v>
      </c>
      <c r="G58" s="32" t="s">
        <v>68</v>
      </c>
      <c r="H58" s="50">
        <v>16865.66</v>
      </c>
      <c r="I58" s="50">
        <v>10000</v>
      </c>
    </row>
    <row r="59" s="5" customFormat="true" ht="88" customHeight="true" spans="1:9">
      <c r="A59" s="22">
        <v>51</v>
      </c>
      <c r="B59" s="38" t="s">
        <v>195</v>
      </c>
      <c r="C59" s="31" t="s">
        <v>16</v>
      </c>
      <c r="D59" s="32" t="s">
        <v>87</v>
      </c>
      <c r="E59" s="32" t="s">
        <v>196</v>
      </c>
      <c r="F59" s="52" t="s">
        <v>197</v>
      </c>
      <c r="G59" s="32" t="s">
        <v>64</v>
      </c>
      <c r="H59" s="50">
        <v>50564.34</v>
      </c>
      <c r="I59" s="50">
        <v>15000</v>
      </c>
    </row>
    <row r="60" s="3" customFormat="true" ht="28.05" customHeight="true" spans="1:9">
      <c r="A60" s="18"/>
      <c r="B60" s="21" t="s">
        <v>198</v>
      </c>
      <c r="C60" s="20"/>
      <c r="D60" s="20"/>
      <c r="E60" s="20"/>
      <c r="F60" s="46"/>
      <c r="G60" s="20"/>
      <c r="H60" s="47">
        <f>SUM(H61:H63)</f>
        <v>1018588.14</v>
      </c>
      <c r="I60" s="47">
        <f>SUM(I61:I63)</f>
        <v>85000</v>
      </c>
    </row>
    <row r="61" s="5" customFormat="true" ht="104" customHeight="true" spans="1:9">
      <c r="A61" s="32">
        <v>52</v>
      </c>
      <c r="B61" s="23" t="s">
        <v>199</v>
      </c>
      <c r="C61" s="27" t="s">
        <v>16</v>
      </c>
      <c r="D61" s="27" t="s">
        <v>200</v>
      </c>
      <c r="E61" s="27" t="s">
        <v>201</v>
      </c>
      <c r="F61" s="48" t="s">
        <v>202</v>
      </c>
      <c r="G61" s="27" t="s">
        <v>68</v>
      </c>
      <c r="H61" s="50">
        <v>75288.14</v>
      </c>
      <c r="I61" s="32">
        <v>25000</v>
      </c>
    </row>
    <row r="62" s="5" customFormat="true" ht="70" customHeight="true" spans="1:9">
      <c r="A62" s="32">
        <v>53</v>
      </c>
      <c r="B62" s="39" t="s">
        <v>203</v>
      </c>
      <c r="C62" s="40" t="s">
        <v>16</v>
      </c>
      <c r="D62" s="41" t="s">
        <v>144</v>
      </c>
      <c r="E62" s="41" t="s">
        <v>204</v>
      </c>
      <c r="F62" s="63" t="s">
        <v>205</v>
      </c>
      <c r="G62" s="64" t="s">
        <v>206</v>
      </c>
      <c r="H62" s="65">
        <v>500000</v>
      </c>
      <c r="I62" s="65">
        <v>20000</v>
      </c>
    </row>
    <row r="63" s="5" customFormat="true" ht="111" customHeight="true" spans="1:9">
      <c r="A63" s="32">
        <v>54</v>
      </c>
      <c r="B63" s="23" t="s">
        <v>207</v>
      </c>
      <c r="C63" s="27" t="s">
        <v>162</v>
      </c>
      <c r="D63" s="25" t="s">
        <v>189</v>
      </c>
      <c r="E63" s="25" t="s">
        <v>208</v>
      </c>
      <c r="F63" s="48" t="s">
        <v>209</v>
      </c>
      <c r="G63" s="49" t="s">
        <v>210</v>
      </c>
      <c r="H63" s="50">
        <v>443300</v>
      </c>
      <c r="I63" s="50">
        <v>40000</v>
      </c>
    </row>
    <row r="64" s="3" customFormat="true" ht="28.05" customHeight="true" spans="1:9">
      <c r="A64" s="18"/>
      <c r="B64" s="21" t="s">
        <v>211</v>
      </c>
      <c r="C64" s="20"/>
      <c r="D64" s="20"/>
      <c r="E64" s="20"/>
      <c r="F64" s="46"/>
      <c r="G64" s="20"/>
      <c r="H64" s="47">
        <f>SUM(H65:H73)</f>
        <v>906346.59</v>
      </c>
      <c r="I64" s="47">
        <f>SUM(I65:I73)</f>
        <v>162000</v>
      </c>
    </row>
    <row r="65" s="5" customFormat="true" ht="120" customHeight="true" spans="1:9">
      <c r="A65" s="22">
        <v>55</v>
      </c>
      <c r="B65" s="68" t="s">
        <v>212</v>
      </c>
      <c r="C65" s="69" t="s">
        <v>16</v>
      </c>
      <c r="D65" s="41" t="s">
        <v>108</v>
      </c>
      <c r="E65" s="71" t="s">
        <v>213</v>
      </c>
      <c r="F65" s="78" t="s">
        <v>214</v>
      </c>
      <c r="G65" s="71" t="s">
        <v>64</v>
      </c>
      <c r="H65" s="79">
        <v>59569</v>
      </c>
      <c r="I65" s="79">
        <v>15000</v>
      </c>
    </row>
    <row r="66" s="5" customFormat="true" ht="92" customHeight="true" spans="1:9">
      <c r="A66" s="22">
        <v>56</v>
      </c>
      <c r="B66" s="68" t="s">
        <v>215</v>
      </c>
      <c r="C66" s="69" t="s">
        <v>16</v>
      </c>
      <c r="D66" s="41" t="s">
        <v>108</v>
      </c>
      <c r="E66" s="71" t="s">
        <v>216</v>
      </c>
      <c r="F66" s="78" t="s">
        <v>217</v>
      </c>
      <c r="G66" s="71" t="s">
        <v>28</v>
      </c>
      <c r="H66" s="79">
        <v>38685</v>
      </c>
      <c r="I66" s="79">
        <v>30000</v>
      </c>
    </row>
    <row r="67" s="5" customFormat="true" ht="87" customHeight="true" spans="1:9">
      <c r="A67" s="22">
        <v>57</v>
      </c>
      <c r="B67" s="68" t="s">
        <v>218</v>
      </c>
      <c r="C67" s="69" t="s">
        <v>16</v>
      </c>
      <c r="D67" s="41" t="s">
        <v>108</v>
      </c>
      <c r="E67" s="71" t="s">
        <v>219</v>
      </c>
      <c r="F67" s="78" t="s">
        <v>220</v>
      </c>
      <c r="G67" s="71" t="s">
        <v>54</v>
      </c>
      <c r="H67" s="79">
        <v>36600</v>
      </c>
      <c r="I67" s="79">
        <v>10000</v>
      </c>
    </row>
    <row r="68" s="5" customFormat="true" ht="57" customHeight="true" spans="1:9">
      <c r="A68" s="22">
        <v>58</v>
      </c>
      <c r="B68" s="68" t="s">
        <v>221</v>
      </c>
      <c r="C68" s="70" t="s">
        <v>70</v>
      </c>
      <c r="D68" s="41" t="s">
        <v>17</v>
      </c>
      <c r="E68" s="41" t="s">
        <v>222</v>
      </c>
      <c r="F68" s="78" t="s">
        <v>223</v>
      </c>
      <c r="G68" s="71" t="s">
        <v>224</v>
      </c>
      <c r="H68" s="71">
        <v>198037</v>
      </c>
      <c r="I68" s="71">
        <v>35000</v>
      </c>
    </row>
    <row r="69" s="5" customFormat="true" ht="64" customHeight="true" spans="1:9">
      <c r="A69" s="22">
        <v>59</v>
      </c>
      <c r="B69" s="68" t="s">
        <v>225</v>
      </c>
      <c r="C69" s="69" t="s">
        <v>16</v>
      </c>
      <c r="D69" s="41" t="s">
        <v>17</v>
      </c>
      <c r="E69" s="41" t="s">
        <v>226</v>
      </c>
      <c r="F69" s="78" t="s">
        <v>227</v>
      </c>
      <c r="G69" s="71" t="s">
        <v>24</v>
      </c>
      <c r="H69" s="71">
        <v>108909</v>
      </c>
      <c r="I69" s="71">
        <v>12000</v>
      </c>
    </row>
    <row r="70" s="5" customFormat="true" ht="63" customHeight="true" spans="1:9">
      <c r="A70" s="22">
        <v>60</v>
      </c>
      <c r="B70" s="39" t="s">
        <v>228</v>
      </c>
      <c r="C70" s="69" t="s">
        <v>16</v>
      </c>
      <c r="D70" s="41" t="s">
        <v>133</v>
      </c>
      <c r="E70" s="41" t="s">
        <v>229</v>
      </c>
      <c r="F70" s="63" t="s">
        <v>230</v>
      </c>
      <c r="G70" s="64" t="s">
        <v>93</v>
      </c>
      <c r="H70" s="65">
        <v>280062.88</v>
      </c>
      <c r="I70" s="65">
        <v>25000</v>
      </c>
    </row>
    <row r="71" s="5" customFormat="true" ht="95" customHeight="true" spans="1:9">
      <c r="A71" s="22">
        <v>61</v>
      </c>
      <c r="B71" s="68" t="s">
        <v>231</v>
      </c>
      <c r="C71" s="40" t="s">
        <v>112</v>
      </c>
      <c r="D71" s="71" t="s">
        <v>80</v>
      </c>
      <c r="E71" s="41" t="s">
        <v>232</v>
      </c>
      <c r="F71" s="78" t="s">
        <v>233</v>
      </c>
      <c r="G71" s="71" t="s">
        <v>64</v>
      </c>
      <c r="H71" s="41">
        <v>53764.73</v>
      </c>
      <c r="I71" s="79">
        <v>10000</v>
      </c>
    </row>
    <row r="72" s="5" customFormat="true" ht="121" customHeight="true" spans="1:9">
      <c r="A72" s="22">
        <v>62</v>
      </c>
      <c r="B72" s="68" t="s">
        <v>234</v>
      </c>
      <c r="C72" s="40" t="s">
        <v>16</v>
      </c>
      <c r="D72" s="71" t="s">
        <v>80</v>
      </c>
      <c r="E72" s="41" t="s">
        <v>235</v>
      </c>
      <c r="F72" s="78" t="s">
        <v>236</v>
      </c>
      <c r="G72" s="71" t="s">
        <v>28</v>
      </c>
      <c r="H72" s="65">
        <v>35716.86</v>
      </c>
      <c r="I72" s="65">
        <v>15000</v>
      </c>
    </row>
    <row r="73" s="5" customFormat="true" ht="59" customHeight="true" spans="1:9">
      <c r="A73" s="22">
        <v>63</v>
      </c>
      <c r="B73" s="39" t="s">
        <v>237</v>
      </c>
      <c r="C73" s="40" t="s">
        <v>16</v>
      </c>
      <c r="D73" s="41" t="s">
        <v>144</v>
      </c>
      <c r="E73" s="71" t="s">
        <v>238</v>
      </c>
      <c r="F73" s="80" t="s">
        <v>239</v>
      </c>
      <c r="G73" s="71" t="s">
        <v>178</v>
      </c>
      <c r="H73" s="65">
        <v>95002.12</v>
      </c>
      <c r="I73" s="65">
        <v>10000</v>
      </c>
    </row>
    <row r="74" s="3" customFormat="true" ht="28.05" customHeight="true" spans="1:9">
      <c r="A74" s="18"/>
      <c r="B74" s="21" t="s">
        <v>240</v>
      </c>
      <c r="C74" s="20"/>
      <c r="D74" s="20"/>
      <c r="E74" s="20"/>
      <c r="F74" s="46"/>
      <c r="G74" s="20"/>
      <c r="H74" s="47">
        <f>H75+H109+H123</f>
        <v>9836470.32</v>
      </c>
      <c r="I74" s="47">
        <f>I75+I109+I123</f>
        <v>1565355.22</v>
      </c>
    </row>
    <row r="75" s="3" customFormat="true" ht="28.05" customHeight="true" spans="1:9">
      <c r="A75" s="18"/>
      <c r="B75" s="21" t="s">
        <v>241</v>
      </c>
      <c r="C75" s="20"/>
      <c r="D75" s="20"/>
      <c r="E75" s="20"/>
      <c r="F75" s="46"/>
      <c r="G75" s="20"/>
      <c r="H75" s="47">
        <f>SUM(H76:H108)</f>
        <v>7517515.17</v>
      </c>
      <c r="I75" s="47">
        <f>SUM(I76:I108)</f>
        <v>963700</v>
      </c>
    </row>
    <row r="76" s="4" customFormat="true" ht="130" customHeight="true" spans="1:9">
      <c r="A76" s="22">
        <v>64</v>
      </c>
      <c r="B76" s="72" t="s">
        <v>242</v>
      </c>
      <c r="C76" s="69" t="s">
        <v>16</v>
      </c>
      <c r="D76" s="41" t="s">
        <v>108</v>
      </c>
      <c r="E76" s="41" t="s">
        <v>243</v>
      </c>
      <c r="F76" s="63" t="s">
        <v>244</v>
      </c>
      <c r="G76" s="64" t="s">
        <v>245</v>
      </c>
      <c r="H76" s="65">
        <v>1090000</v>
      </c>
      <c r="I76" s="71">
        <v>100000</v>
      </c>
    </row>
    <row r="77" s="4" customFormat="true" ht="107" customHeight="true" spans="1:9">
      <c r="A77" s="22">
        <v>65</v>
      </c>
      <c r="B77" s="39" t="s">
        <v>246</v>
      </c>
      <c r="C77" s="69" t="s">
        <v>16</v>
      </c>
      <c r="D77" s="41" t="s">
        <v>108</v>
      </c>
      <c r="E77" s="41" t="s">
        <v>247</v>
      </c>
      <c r="F77" s="63" t="s">
        <v>248</v>
      </c>
      <c r="G77" s="64" t="s">
        <v>245</v>
      </c>
      <c r="H77" s="65">
        <v>600000</v>
      </c>
      <c r="I77" s="71">
        <v>50000</v>
      </c>
    </row>
    <row r="78" s="4" customFormat="true" ht="84" customHeight="true" spans="1:9">
      <c r="A78" s="22">
        <v>66</v>
      </c>
      <c r="B78" s="39" t="s">
        <v>249</v>
      </c>
      <c r="C78" s="69" t="s">
        <v>16</v>
      </c>
      <c r="D78" s="41" t="s">
        <v>108</v>
      </c>
      <c r="E78" s="41" t="s">
        <v>250</v>
      </c>
      <c r="F78" s="63" t="s">
        <v>251</v>
      </c>
      <c r="G78" s="64" t="s">
        <v>245</v>
      </c>
      <c r="H78" s="65">
        <v>300000</v>
      </c>
      <c r="I78" s="71">
        <v>50000</v>
      </c>
    </row>
    <row r="79" s="4" customFormat="true" ht="81" customHeight="true" spans="1:9">
      <c r="A79" s="22">
        <v>67</v>
      </c>
      <c r="B79" s="39" t="s">
        <v>252</v>
      </c>
      <c r="C79" s="69" t="s">
        <v>16</v>
      </c>
      <c r="D79" s="41" t="s">
        <v>108</v>
      </c>
      <c r="E79" s="41" t="s">
        <v>253</v>
      </c>
      <c r="F79" s="63" t="s">
        <v>254</v>
      </c>
      <c r="G79" s="64" t="s">
        <v>245</v>
      </c>
      <c r="H79" s="65">
        <v>80000</v>
      </c>
      <c r="I79" s="71">
        <v>15000</v>
      </c>
    </row>
    <row r="80" s="4" customFormat="true" ht="249" customHeight="true" spans="1:9">
      <c r="A80" s="22">
        <v>68</v>
      </c>
      <c r="B80" s="68" t="s">
        <v>255</v>
      </c>
      <c r="C80" s="71" t="s">
        <v>16</v>
      </c>
      <c r="D80" s="71" t="s">
        <v>122</v>
      </c>
      <c r="E80" s="71" t="s">
        <v>256</v>
      </c>
      <c r="F80" s="78" t="s">
        <v>257</v>
      </c>
      <c r="G80" s="71" t="s">
        <v>258</v>
      </c>
      <c r="H80" s="65">
        <v>1000000</v>
      </c>
      <c r="I80" s="71">
        <v>50000</v>
      </c>
    </row>
    <row r="81" s="4" customFormat="true" ht="117" customHeight="true" spans="1:9">
      <c r="A81" s="22">
        <v>69</v>
      </c>
      <c r="B81" s="39" t="s">
        <v>259</v>
      </c>
      <c r="C81" s="71" t="s">
        <v>16</v>
      </c>
      <c r="D81" s="71" t="s">
        <v>122</v>
      </c>
      <c r="E81" s="71" t="s">
        <v>260</v>
      </c>
      <c r="F81" s="78" t="s">
        <v>261</v>
      </c>
      <c r="G81" s="71" t="s">
        <v>262</v>
      </c>
      <c r="H81" s="65">
        <v>800000</v>
      </c>
      <c r="I81" s="71">
        <v>30000</v>
      </c>
    </row>
    <row r="82" s="4" customFormat="true" ht="96" customHeight="true" spans="1:9">
      <c r="A82" s="22">
        <v>70</v>
      </c>
      <c r="B82" s="30" t="s">
        <v>263</v>
      </c>
      <c r="C82" s="32" t="s">
        <v>16</v>
      </c>
      <c r="D82" s="71" t="s">
        <v>122</v>
      </c>
      <c r="E82" s="32" t="s">
        <v>264</v>
      </c>
      <c r="F82" s="52" t="s">
        <v>265</v>
      </c>
      <c r="G82" s="32" t="s">
        <v>266</v>
      </c>
      <c r="H82" s="32">
        <v>28850</v>
      </c>
      <c r="I82" s="32">
        <v>15000</v>
      </c>
    </row>
    <row r="83" s="4" customFormat="true" ht="79" customHeight="true" spans="1:9">
      <c r="A83" s="22">
        <v>71</v>
      </c>
      <c r="B83" s="30" t="s">
        <v>267</v>
      </c>
      <c r="C83" s="32" t="s">
        <v>16</v>
      </c>
      <c r="D83" s="71" t="s">
        <v>122</v>
      </c>
      <c r="E83" s="32" t="s">
        <v>268</v>
      </c>
      <c r="F83" s="52" t="s">
        <v>269</v>
      </c>
      <c r="G83" s="32" t="s">
        <v>266</v>
      </c>
      <c r="H83" s="32">
        <v>20000</v>
      </c>
      <c r="I83" s="32">
        <v>11000</v>
      </c>
    </row>
    <row r="84" s="4" customFormat="true" ht="75" customHeight="true" spans="1:9">
      <c r="A84" s="22">
        <v>72</v>
      </c>
      <c r="B84" s="39" t="s">
        <v>270</v>
      </c>
      <c r="C84" s="70" t="s">
        <v>16</v>
      </c>
      <c r="D84" s="41" t="s">
        <v>17</v>
      </c>
      <c r="E84" s="40" t="s">
        <v>271</v>
      </c>
      <c r="F84" s="63" t="s">
        <v>272</v>
      </c>
      <c r="G84" s="64" t="s">
        <v>262</v>
      </c>
      <c r="H84" s="71">
        <v>300000</v>
      </c>
      <c r="I84" s="71">
        <v>30000</v>
      </c>
    </row>
    <row r="85" s="4" customFormat="true" ht="78" customHeight="true" spans="1:9">
      <c r="A85" s="22">
        <v>73</v>
      </c>
      <c r="B85" s="39" t="s">
        <v>273</v>
      </c>
      <c r="C85" s="70" t="s">
        <v>16</v>
      </c>
      <c r="D85" s="41" t="s">
        <v>40</v>
      </c>
      <c r="E85" s="71" t="s">
        <v>274</v>
      </c>
      <c r="F85" s="63" t="s">
        <v>275</v>
      </c>
      <c r="G85" s="64" t="s">
        <v>276</v>
      </c>
      <c r="H85" s="71">
        <v>200000</v>
      </c>
      <c r="I85" s="71">
        <v>70000</v>
      </c>
    </row>
    <row r="86" s="4" customFormat="true" ht="68" customHeight="true" spans="1:9">
      <c r="A86" s="22">
        <v>74</v>
      </c>
      <c r="B86" s="39" t="s">
        <v>277</v>
      </c>
      <c r="C86" s="73" t="s">
        <v>16</v>
      </c>
      <c r="D86" s="74" t="s">
        <v>40</v>
      </c>
      <c r="E86" s="41" t="s">
        <v>271</v>
      </c>
      <c r="F86" s="63" t="s">
        <v>278</v>
      </c>
      <c r="G86" s="64" t="s">
        <v>258</v>
      </c>
      <c r="H86" s="65">
        <v>700000</v>
      </c>
      <c r="I86" s="88">
        <v>30000</v>
      </c>
    </row>
    <row r="87" s="4" customFormat="true" ht="76" customHeight="true" spans="1:9">
      <c r="A87" s="22">
        <v>75</v>
      </c>
      <c r="B87" s="39" t="s">
        <v>279</v>
      </c>
      <c r="C87" s="73" t="s">
        <v>16</v>
      </c>
      <c r="D87" s="74" t="s">
        <v>40</v>
      </c>
      <c r="E87" s="41" t="s">
        <v>280</v>
      </c>
      <c r="F87" s="63" t="s">
        <v>281</v>
      </c>
      <c r="G87" s="64" t="s">
        <v>276</v>
      </c>
      <c r="H87" s="65">
        <v>120000</v>
      </c>
      <c r="I87" s="88">
        <v>30000</v>
      </c>
    </row>
    <row r="88" s="4" customFormat="true" ht="78" customHeight="true" spans="1:9">
      <c r="A88" s="22">
        <v>76</v>
      </c>
      <c r="B88" s="39" t="s">
        <v>282</v>
      </c>
      <c r="C88" s="69" t="s">
        <v>16</v>
      </c>
      <c r="D88" s="69" t="s">
        <v>40</v>
      </c>
      <c r="E88" s="69" t="s">
        <v>283</v>
      </c>
      <c r="F88" s="63" t="s">
        <v>284</v>
      </c>
      <c r="G88" s="69" t="s">
        <v>245</v>
      </c>
      <c r="H88" s="69">
        <v>55000</v>
      </c>
      <c r="I88" s="69">
        <v>15000</v>
      </c>
    </row>
    <row r="89" s="4" customFormat="true" ht="96" customHeight="true" spans="1:9">
      <c r="A89" s="22">
        <v>77</v>
      </c>
      <c r="B89" s="39" t="s">
        <v>285</v>
      </c>
      <c r="C89" s="69" t="s">
        <v>16</v>
      </c>
      <c r="D89" s="69" t="s">
        <v>40</v>
      </c>
      <c r="E89" s="69" t="s">
        <v>286</v>
      </c>
      <c r="F89" s="63" t="s">
        <v>287</v>
      </c>
      <c r="G89" s="69" t="s">
        <v>276</v>
      </c>
      <c r="H89" s="69">
        <v>60000</v>
      </c>
      <c r="I89" s="69">
        <v>10000</v>
      </c>
    </row>
    <row r="90" s="4" customFormat="true" ht="114" customHeight="true" spans="1:9">
      <c r="A90" s="22">
        <v>78</v>
      </c>
      <c r="B90" s="39" t="s">
        <v>288</v>
      </c>
      <c r="C90" s="69" t="s">
        <v>162</v>
      </c>
      <c r="D90" s="41" t="s">
        <v>126</v>
      </c>
      <c r="E90" s="41" t="s">
        <v>289</v>
      </c>
      <c r="F90" s="63" t="s">
        <v>290</v>
      </c>
      <c r="G90" s="49" t="s">
        <v>266</v>
      </c>
      <c r="H90" s="50">
        <v>91315.17</v>
      </c>
      <c r="I90" s="67">
        <v>35000</v>
      </c>
    </row>
    <row r="91" s="4" customFormat="true" ht="94" customHeight="true" spans="1:9">
      <c r="A91" s="22">
        <v>79</v>
      </c>
      <c r="B91" s="39" t="s">
        <v>291</v>
      </c>
      <c r="C91" s="69" t="s">
        <v>16</v>
      </c>
      <c r="D91" s="41" t="s">
        <v>126</v>
      </c>
      <c r="E91" s="41" t="s">
        <v>292</v>
      </c>
      <c r="F91" s="63" t="s">
        <v>293</v>
      </c>
      <c r="G91" s="64" t="s">
        <v>245</v>
      </c>
      <c r="H91" s="65">
        <v>27500</v>
      </c>
      <c r="I91" s="65">
        <v>15000</v>
      </c>
    </row>
    <row r="92" s="5" customFormat="true" ht="76" customHeight="true" spans="1:9">
      <c r="A92" s="22">
        <v>80</v>
      </c>
      <c r="B92" s="39" t="s">
        <v>294</v>
      </c>
      <c r="C92" s="69" t="s">
        <v>16</v>
      </c>
      <c r="D92" s="41" t="s">
        <v>126</v>
      </c>
      <c r="E92" s="41" t="s">
        <v>295</v>
      </c>
      <c r="F92" s="63" t="s">
        <v>296</v>
      </c>
      <c r="G92" s="64" t="s">
        <v>266</v>
      </c>
      <c r="H92" s="65">
        <v>36000</v>
      </c>
      <c r="I92" s="65">
        <v>10000</v>
      </c>
    </row>
    <row r="93" s="4" customFormat="true" ht="69" customHeight="true" spans="1:9">
      <c r="A93" s="22">
        <v>81</v>
      </c>
      <c r="B93" s="68" t="s">
        <v>297</v>
      </c>
      <c r="C93" s="73" t="s">
        <v>16</v>
      </c>
      <c r="D93" s="71" t="s">
        <v>80</v>
      </c>
      <c r="E93" s="71" t="s">
        <v>298</v>
      </c>
      <c r="F93" s="78" t="s">
        <v>299</v>
      </c>
      <c r="G93" s="71" t="s">
        <v>245</v>
      </c>
      <c r="H93" s="79">
        <v>300000</v>
      </c>
      <c r="I93" s="40">
        <v>35000</v>
      </c>
    </row>
    <row r="94" s="4" customFormat="true" ht="90" customHeight="true" spans="1:9">
      <c r="A94" s="22">
        <v>82</v>
      </c>
      <c r="B94" s="39" t="s">
        <v>300</v>
      </c>
      <c r="C94" s="69" t="s">
        <v>16</v>
      </c>
      <c r="D94" s="71" t="s">
        <v>80</v>
      </c>
      <c r="E94" s="41" t="s">
        <v>301</v>
      </c>
      <c r="F94" s="63" t="s">
        <v>302</v>
      </c>
      <c r="G94" s="64" t="s">
        <v>276</v>
      </c>
      <c r="H94" s="65">
        <v>57800</v>
      </c>
      <c r="I94" s="71">
        <v>15000</v>
      </c>
    </row>
    <row r="95" s="4" customFormat="true" ht="69" customHeight="true" spans="1:9">
      <c r="A95" s="22">
        <v>83</v>
      </c>
      <c r="B95" s="39" t="s">
        <v>303</v>
      </c>
      <c r="C95" s="69" t="s">
        <v>16</v>
      </c>
      <c r="D95" s="71" t="s">
        <v>80</v>
      </c>
      <c r="E95" s="41" t="s">
        <v>271</v>
      </c>
      <c r="F95" s="63" t="s">
        <v>304</v>
      </c>
      <c r="G95" s="49" t="s">
        <v>266</v>
      </c>
      <c r="H95" s="65">
        <v>50000</v>
      </c>
      <c r="I95" s="65">
        <v>20000</v>
      </c>
    </row>
    <row r="96" s="4" customFormat="true" ht="89" customHeight="true" spans="1:9">
      <c r="A96" s="22">
        <v>84</v>
      </c>
      <c r="B96" s="39" t="s">
        <v>305</v>
      </c>
      <c r="C96" s="69" t="s">
        <v>16</v>
      </c>
      <c r="D96" s="71" t="s">
        <v>80</v>
      </c>
      <c r="E96" s="41" t="s">
        <v>271</v>
      </c>
      <c r="F96" s="63" t="s">
        <v>306</v>
      </c>
      <c r="G96" s="49" t="s">
        <v>266</v>
      </c>
      <c r="H96" s="65">
        <v>51800</v>
      </c>
      <c r="I96" s="71">
        <v>40000</v>
      </c>
    </row>
    <row r="97" s="4" customFormat="true" ht="126" customHeight="true" spans="1:9">
      <c r="A97" s="22">
        <v>85</v>
      </c>
      <c r="B97" s="68" t="s">
        <v>307</v>
      </c>
      <c r="C97" s="71" t="s">
        <v>16</v>
      </c>
      <c r="D97" s="71" t="s">
        <v>80</v>
      </c>
      <c r="E97" s="41" t="s">
        <v>308</v>
      </c>
      <c r="F97" s="78" t="s">
        <v>309</v>
      </c>
      <c r="G97" s="71" t="s">
        <v>276</v>
      </c>
      <c r="H97" s="65">
        <v>50000</v>
      </c>
      <c r="I97" s="65">
        <v>12000</v>
      </c>
    </row>
    <row r="98" s="4" customFormat="true" ht="90" customHeight="true" spans="1:9">
      <c r="A98" s="22">
        <v>86</v>
      </c>
      <c r="B98" s="68" t="s">
        <v>310</v>
      </c>
      <c r="C98" s="71" t="s">
        <v>16</v>
      </c>
      <c r="D98" s="71" t="s">
        <v>80</v>
      </c>
      <c r="E98" s="41" t="s">
        <v>311</v>
      </c>
      <c r="F98" s="78" t="s">
        <v>312</v>
      </c>
      <c r="G98" s="71" t="s">
        <v>24</v>
      </c>
      <c r="H98" s="65">
        <v>52250</v>
      </c>
      <c r="I98" s="65">
        <v>10000</v>
      </c>
    </row>
    <row r="99" s="4" customFormat="true" ht="91" customHeight="true" spans="1:9">
      <c r="A99" s="22">
        <v>87</v>
      </c>
      <c r="B99" s="68" t="s">
        <v>313</v>
      </c>
      <c r="C99" s="69" t="s">
        <v>16</v>
      </c>
      <c r="D99" s="71" t="s">
        <v>144</v>
      </c>
      <c r="E99" s="71" t="s">
        <v>314</v>
      </c>
      <c r="F99" s="78" t="s">
        <v>315</v>
      </c>
      <c r="G99" s="71" t="s">
        <v>245</v>
      </c>
      <c r="H99" s="65">
        <v>179000</v>
      </c>
      <c r="I99" s="71">
        <v>21700</v>
      </c>
    </row>
    <row r="100" s="4" customFormat="true" ht="88" customHeight="true" spans="1:9">
      <c r="A100" s="22">
        <v>88</v>
      </c>
      <c r="B100" s="75" t="s">
        <v>316</v>
      </c>
      <c r="C100" s="40" t="s">
        <v>16</v>
      </c>
      <c r="D100" s="41" t="s">
        <v>144</v>
      </c>
      <c r="E100" s="81" t="s">
        <v>317</v>
      </c>
      <c r="F100" s="82" t="s">
        <v>318</v>
      </c>
      <c r="G100" s="64" t="s">
        <v>245</v>
      </c>
      <c r="H100" s="65">
        <v>51000</v>
      </c>
      <c r="I100" s="65">
        <v>12000</v>
      </c>
    </row>
    <row r="101" s="5" customFormat="true" ht="114" customHeight="true" spans="1:9">
      <c r="A101" s="22">
        <v>89</v>
      </c>
      <c r="B101" s="68" t="s">
        <v>319</v>
      </c>
      <c r="C101" s="71" t="s">
        <v>16</v>
      </c>
      <c r="D101" s="71" t="s">
        <v>144</v>
      </c>
      <c r="E101" s="71" t="s">
        <v>320</v>
      </c>
      <c r="F101" s="78" t="s">
        <v>321</v>
      </c>
      <c r="G101" s="71" t="s">
        <v>245</v>
      </c>
      <c r="H101" s="71">
        <v>30000</v>
      </c>
      <c r="I101" s="71">
        <v>10000</v>
      </c>
    </row>
    <row r="102" s="4" customFormat="true" ht="84" customHeight="true" spans="1:9">
      <c r="A102" s="22">
        <v>90</v>
      </c>
      <c r="B102" s="39" t="s">
        <v>322</v>
      </c>
      <c r="C102" s="69" t="s">
        <v>16</v>
      </c>
      <c r="D102" s="41" t="s">
        <v>95</v>
      </c>
      <c r="E102" s="41" t="s">
        <v>323</v>
      </c>
      <c r="F102" s="78" t="s">
        <v>324</v>
      </c>
      <c r="G102" s="64" t="s">
        <v>325</v>
      </c>
      <c r="H102" s="65">
        <v>12000</v>
      </c>
      <c r="I102" s="65">
        <v>12000</v>
      </c>
    </row>
    <row r="103" s="4" customFormat="true" ht="82" customHeight="true" spans="1:9">
      <c r="A103" s="22">
        <v>91</v>
      </c>
      <c r="B103" s="39" t="s">
        <v>326</v>
      </c>
      <c r="C103" s="69" t="s">
        <v>16</v>
      </c>
      <c r="D103" s="41" t="s">
        <v>95</v>
      </c>
      <c r="E103" s="41" t="s">
        <v>327</v>
      </c>
      <c r="F103" s="78" t="s">
        <v>328</v>
      </c>
      <c r="G103" s="64" t="s">
        <v>266</v>
      </c>
      <c r="H103" s="65">
        <v>15000</v>
      </c>
      <c r="I103" s="65">
        <v>10000</v>
      </c>
    </row>
    <row r="104" s="4" customFormat="true" ht="117" customHeight="true" spans="1:9">
      <c r="A104" s="22">
        <v>92</v>
      </c>
      <c r="B104" s="39" t="s">
        <v>329</v>
      </c>
      <c r="C104" s="69" t="s">
        <v>330</v>
      </c>
      <c r="D104" s="41" t="s">
        <v>126</v>
      </c>
      <c r="E104" s="41" t="s">
        <v>331</v>
      </c>
      <c r="F104" s="63" t="s">
        <v>332</v>
      </c>
      <c r="G104" s="64" t="s">
        <v>245</v>
      </c>
      <c r="H104" s="65">
        <v>50000</v>
      </c>
      <c r="I104" s="65">
        <v>30000</v>
      </c>
    </row>
    <row r="105" s="4" customFormat="true" ht="81" customHeight="true" spans="1:9">
      <c r="A105" s="22">
        <v>93</v>
      </c>
      <c r="B105" s="39" t="s">
        <v>333</v>
      </c>
      <c r="C105" s="69" t="s">
        <v>16</v>
      </c>
      <c r="D105" s="41" t="s">
        <v>133</v>
      </c>
      <c r="E105" s="41" t="s">
        <v>271</v>
      </c>
      <c r="F105" s="63" t="s">
        <v>334</v>
      </c>
      <c r="G105" s="64" t="s">
        <v>276</v>
      </c>
      <c r="H105" s="65">
        <v>1000000</v>
      </c>
      <c r="I105" s="65">
        <v>100000</v>
      </c>
    </row>
    <row r="106" s="4" customFormat="true" ht="84" customHeight="true" spans="1:9">
      <c r="A106" s="22">
        <v>94</v>
      </c>
      <c r="B106" s="76" t="s">
        <v>335</v>
      </c>
      <c r="C106" s="69" t="s">
        <v>16</v>
      </c>
      <c r="D106" s="41" t="s">
        <v>133</v>
      </c>
      <c r="E106" s="41" t="s">
        <v>336</v>
      </c>
      <c r="F106" s="63" t="s">
        <v>337</v>
      </c>
      <c r="G106" s="64" t="s">
        <v>266</v>
      </c>
      <c r="H106" s="65">
        <v>30000</v>
      </c>
      <c r="I106" s="65">
        <v>10000</v>
      </c>
    </row>
    <row r="107" s="4" customFormat="true" ht="88" customHeight="true" spans="1:9">
      <c r="A107" s="22">
        <v>95</v>
      </c>
      <c r="B107" s="39" t="s">
        <v>338</v>
      </c>
      <c r="C107" s="69" t="s">
        <v>162</v>
      </c>
      <c r="D107" s="41" t="s">
        <v>189</v>
      </c>
      <c r="E107" s="41" t="s">
        <v>339</v>
      </c>
      <c r="F107" s="63" t="s">
        <v>340</v>
      </c>
      <c r="G107" s="64" t="s">
        <v>266</v>
      </c>
      <c r="H107" s="65">
        <v>30000</v>
      </c>
      <c r="I107" s="65">
        <v>20000</v>
      </c>
    </row>
    <row r="108" s="4" customFormat="true" ht="77" customHeight="true" spans="1:9">
      <c r="A108" s="22">
        <v>96</v>
      </c>
      <c r="B108" s="39" t="s">
        <v>341</v>
      </c>
      <c r="C108" s="69" t="s">
        <v>16</v>
      </c>
      <c r="D108" s="41" t="s">
        <v>189</v>
      </c>
      <c r="E108" s="41" t="s">
        <v>342</v>
      </c>
      <c r="F108" s="63" t="s">
        <v>343</v>
      </c>
      <c r="G108" s="64" t="s">
        <v>266</v>
      </c>
      <c r="H108" s="65">
        <v>50000</v>
      </c>
      <c r="I108" s="65">
        <v>40000</v>
      </c>
    </row>
    <row r="109" s="3" customFormat="true" ht="28.05" customHeight="true" spans="1:9">
      <c r="A109" s="18"/>
      <c r="B109" s="21" t="s">
        <v>344</v>
      </c>
      <c r="C109" s="20"/>
      <c r="D109" s="20"/>
      <c r="E109" s="20"/>
      <c r="F109" s="46"/>
      <c r="G109" s="20"/>
      <c r="H109" s="47">
        <f>SUM(H110:H122)</f>
        <v>1261301.15</v>
      </c>
      <c r="I109" s="47">
        <f>SUM(I110:I122)</f>
        <v>435655.22</v>
      </c>
    </row>
    <row r="110" s="5" customFormat="true" ht="80" customHeight="true" spans="1:9">
      <c r="A110" s="22">
        <v>97</v>
      </c>
      <c r="B110" s="39" t="s">
        <v>345</v>
      </c>
      <c r="C110" s="70" t="s">
        <v>16</v>
      </c>
      <c r="D110" s="41" t="s">
        <v>17</v>
      </c>
      <c r="E110" s="83" t="s">
        <v>346</v>
      </c>
      <c r="F110" s="63" t="s">
        <v>347</v>
      </c>
      <c r="G110" s="64" t="s">
        <v>245</v>
      </c>
      <c r="H110" s="65">
        <v>59610.34</v>
      </c>
      <c r="I110" s="71">
        <v>10000</v>
      </c>
    </row>
    <row r="111" s="5" customFormat="true" ht="204" customHeight="true" spans="1:9">
      <c r="A111" s="22">
        <v>98</v>
      </c>
      <c r="B111" s="39" t="s">
        <v>348</v>
      </c>
      <c r="C111" s="70" t="s">
        <v>16</v>
      </c>
      <c r="D111" s="41" t="s">
        <v>17</v>
      </c>
      <c r="E111" s="51" t="s">
        <v>349</v>
      </c>
      <c r="F111" s="63" t="s">
        <v>350</v>
      </c>
      <c r="G111" s="71" t="s">
        <v>258</v>
      </c>
      <c r="H111" s="71">
        <v>492142</v>
      </c>
      <c r="I111" s="71">
        <v>20000</v>
      </c>
    </row>
    <row r="112" s="5" customFormat="true" ht="144" customHeight="true" spans="1:9">
      <c r="A112" s="22">
        <v>99</v>
      </c>
      <c r="B112" s="39" t="s">
        <v>351</v>
      </c>
      <c r="C112" s="69" t="s">
        <v>16</v>
      </c>
      <c r="D112" s="41" t="s">
        <v>87</v>
      </c>
      <c r="E112" s="71" t="s">
        <v>352</v>
      </c>
      <c r="F112" s="78" t="s">
        <v>353</v>
      </c>
      <c r="G112" s="71" t="s">
        <v>262</v>
      </c>
      <c r="H112" s="65">
        <v>280000</v>
      </c>
      <c r="I112" s="71">
        <v>150000</v>
      </c>
    </row>
    <row r="113" s="5" customFormat="true" ht="111" customHeight="true" spans="1:16384">
      <c r="A113" s="22">
        <v>100</v>
      </c>
      <c r="B113" s="68" t="s">
        <v>354</v>
      </c>
      <c r="C113" s="71" t="s">
        <v>162</v>
      </c>
      <c r="D113" s="71" t="s">
        <v>80</v>
      </c>
      <c r="E113" s="41" t="s">
        <v>355</v>
      </c>
      <c r="F113" s="78" t="s">
        <v>356</v>
      </c>
      <c r="G113" s="71" t="s">
        <v>245</v>
      </c>
      <c r="H113" s="65">
        <v>67301</v>
      </c>
      <c r="I113" s="65">
        <v>20000</v>
      </c>
      <c r="XFD113" s="5">
        <f>SUM(A113:XFC113)</f>
        <v>87401</v>
      </c>
    </row>
    <row r="114" s="5" customFormat="true" ht="121" customHeight="true" spans="1:9">
      <c r="A114" s="22">
        <v>101</v>
      </c>
      <c r="B114" s="77" t="s">
        <v>357</v>
      </c>
      <c r="C114" s="40" t="s">
        <v>16</v>
      </c>
      <c r="D114" s="41" t="s">
        <v>144</v>
      </c>
      <c r="E114" s="41" t="s">
        <v>358</v>
      </c>
      <c r="F114" s="78" t="s">
        <v>359</v>
      </c>
      <c r="G114" s="71" t="s">
        <v>266</v>
      </c>
      <c r="H114" s="65">
        <v>34066.37</v>
      </c>
      <c r="I114" s="65">
        <v>15000</v>
      </c>
    </row>
    <row r="115" s="5" customFormat="true" ht="119" customHeight="true" spans="1:9">
      <c r="A115" s="22">
        <v>102</v>
      </c>
      <c r="B115" s="77" t="s">
        <v>360</v>
      </c>
      <c r="C115" s="40" t="s">
        <v>16</v>
      </c>
      <c r="D115" s="41" t="s">
        <v>144</v>
      </c>
      <c r="E115" s="41" t="s">
        <v>361</v>
      </c>
      <c r="F115" s="84" t="s">
        <v>362</v>
      </c>
      <c r="G115" s="64" t="s">
        <v>325</v>
      </c>
      <c r="H115" s="65">
        <v>27655.22</v>
      </c>
      <c r="I115" s="65">
        <v>27655.22</v>
      </c>
    </row>
    <row r="116" s="5" customFormat="true" ht="94" customHeight="true" spans="1:9">
      <c r="A116" s="22">
        <v>103</v>
      </c>
      <c r="B116" s="39" t="s">
        <v>363</v>
      </c>
      <c r="C116" s="69" t="s">
        <v>16</v>
      </c>
      <c r="D116" s="41" t="s">
        <v>189</v>
      </c>
      <c r="E116" s="41" t="s">
        <v>364</v>
      </c>
      <c r="F116" s="63" t="s">
        <v>365</v>
      </c>
      <c r="G116" s="64" t="s">
        <v>325</v>
      </c>
      <c r="H116" s="65">
        <v>32000</v>
      </c>
      <c r="I116" s="65">
        <v>32000</v>
      </c>
    </row>
    <row r="117" s="5" customFormat="true" ht="295" customHeight="true" spans="1:9">
      <c r="A117" s="22">
        <v>104</v>
      </c>
      <c r="B117" s="39" t="s">
        <v>366</v>
      </c>
      <c r="C117" s="69" t="s">
        <v>16</v>
      </c>
      <c r="D117" s="41" t="s">
        <v>189</v>
      </c>
      <c r="E117" s="41" t="s">
        <v>367</v>
      </c>
      <c r="F117" s="63" t="s">
        <v>368</v>
      </c>
      <c r="G117" s="64" t="s">
        <v>266</v>
      </c>
      <c r="H117" s="65">
        <v>28826</v>
      </c>
      <c r="I117" s="65">
        <v>15000</v>
      </c>
    </row>
    <row r="118" s="5" customFormat="true" ht="90" customHeight="true" spans="1:9">
      <c r="A118" s="22">
        <v>105</v>
      </c>
      <c r="B118" s="39" t="s">
        <v>369</v>
      </c>
      <c r="C118" s="69" t="s">
        <v>162</v>
      </c>
      <c r="D118" s="41" t="s">
        <v>189</v>
      </c>
      <c r="E118" s="41" t="s">
        <v>370</v>
      </c>
      <c r="F118" s="63" t="s">
        <v>371</v>
      </c>
      <c r="G118" s="64" t="s">
        <v>266</v>
      </c>
      <c r="H118" s="65">
        <v>62600</v>
      </c>
      <c r="I118" s="65">
        <v>30000</v>
      </c>
    </row>
    <row r="119" s="5" customFormat="true" ht="78" customHeight="true" spans="1:9">
      <c r="A119" s="22">
        <v>106</v>
      </c>
      <c r="B119" s="39" t="s">
        <v>372</v>
      </c>
      <c r="C119" s="69" t="s">
        <v>162</v>
      </c>
      <c r="D119" s="41" t="s">
        <v>189</v>
      </c>
      <c r="E119" s="41" t="s">
        <v>373</v>
      </c>
      <c r="F119" s="85" t="s">
        <v>374</v>
      </c>
      <c r="G119" s="64" t="s">
        <v>266</v>
      </c>
      <c r="H119" s="41">
        <v>31900.22</v>
      </c>
      <c r="I119" s="65">
        <v>16000</v>
      </c>
    </row>
    <row r="120" s="4" customFormat="true" ht="68" customHeight="true" spans="1:9">
      <c r="A120" s="22">
        <v>107</v>
      </c>
      <c r="B120" s="39" t="s">
        <v>375</v>
      </c>
      <c r="C120" s="69" t="s">
        <v>16</v>
      </c>
      <c r="D120" s="41" t="s">
        <v>189</v>
      </c>
      <c r="E120" s="71" t="s">
        <v>376</v>
      </c>
      <c r="F120" s="63" t="s">
        <v>377</v>
      </c>
      <c r="G120" s="64" t="s">
        <v>325</v>
      </c>
      <c r="H120" s="65">
        <v>50000</v>
      </c>
      <c r="I120" s="65">
        <v>50000</v>
      </c>
    </row>
    <row r="121" s="6" customFormat="true" ht="75" customHeight="true" spans="1:9">
      <c r="A121" s="22">
        <v>108</v>
      </c>
      <c r="B121" s="39" t="s">
        <v>378</v>
      </c>
      <c r="C121" s="69" t="s">
        <v>16</v>
      </c>
      <c r="D121" s="41" t="s">
        <v>189</v>
      </c>
      <c r="E121" s="41" t="s">
        <v>379</v>
      </c>
      <c r="F121" s="86" t="s">
        <v>380</v>
      </c>
      <c r="G121" s="64" t="s">
        <v>266</v>
      </c>
      <c r="H121" s="65">
        <v>80000</v>
      </c>
      <c r="I121" s="65">
        <v>40000</v>
      </c>
    </row>
    <row r="122" s="5" customFormat="true" ht="66" customHeight="true" spans="1:9">
      <c r="A122" s="22">
        <v>109</v>
      </c>
      <c r="B122" s="68" t="s">
        <v>381</v>
      </c>
      <c r="C122" s="40" t="s">
        <v>16</v>
      </c>
      <c r="D122" s="71" t="s">
        <v>87</v>
      </c>
      <c r="E122" s="41" t="s">
        <v>382</v>
      </c>
      <c r="F122" s="78" t="s">
        <v>383</v>
      </c>
      <c r="G122" s="87" t="s">
        <v>266</v>
      </c>
      <c r="H122" s="65">
        <v>15200</v>
      </c>
      <c r="I122" s="65">
        <v>10000</v>
      </c>
    </row>
    <row r="123" s="3" customFormat="true" ht="28.05" customHeight="true" spans="1:9">
      <c r="A123" s="18"/>
      <c r="B123" s="21" t="s">
        <v>384</v>
      </c>
      <c r="C123" s="20"/>
      <c r="D123" s="20"/>
      <c r="E123" s="20"/>
      <c r="F123" s="46"/>
      <c r="G123" s="20"/>
      <c r="H123" s="47">
        <f>SUM(H124:H129)</f>
        <v>1057654</v>
      </c>
      <c r="I123" s="47">
        <f>SUM(I124:I129)</f>
        <v>166000</v>
      </c>
    </row>
    <row r="124" s="3" customFormat="true" ht="90" customHeight="true" spans="1:9">
      <c r="A124" s="22">
        <v>110</v>
      </c>
      <c r="B124" s="39" t="s">
        <v>385</v>
      </c>
      <c r="C124" s="69" t="s">
        <v>16</v>
      </c>
      <c r="D124" s="69" t="s">
        <v>200</v>
      </c>
      <c r="E124" s="69" t="s">
        <v>386</v>
      </c>
      <c r="F124" s="63" t="s">
        <v>387</v>
      </c>
      <c r="G124" s="64" t="s">
        <v>276</v>
      </c>
      <c r="H124" s="65">
        <v>320781</v>
      </c>
      <c r="I124" s="71">
        <v>41000</v>
      </c>
    </row>
    <row r="125" s="3" customFormat="true" ht="68" customHeight="true" spans="1:9">
      <c r="A125" s="22">
        <v>111</v>
      </c>
      <c r="B125" s="75" t="s">
        <v>388</v>
      </c>
      <c r="C125" s="69" t="s">
        <v>70</v>
      </c>
      <c r="D125" s="41" t="s">
        <v>108</v>
      </c>
      <c r="E125" s="41" t="s">
        <v>389</v>
      </c>
      <c r="F125" s="82" t="s">
        <v>390</v>
      </c>
      <c r="G125" s="64" t="s">
        <v>266</v>
      </c>
      <c r="H125" s="79">
        <v>62900</v>
      </c>
      <c r="I125" s="79">
        <v>30000</v>
      </c>
    </row>
    <row r="126" s="3" customFormat="true" ht="73" customHeight="true" spans="1:9">
      <c r="A126" s="22">
        <v>112</v>
      </c>
      <c r="B126" s="75" t="s">
        <v>391</v>
      </c>
      <c r="C126" s="69" t="s">
        <v>330</v>
      </c>
      <c r="D126" s="41" t="s">
        <v>108</v>
      </c>
      <c r="E126" s="41" t="s">
        <v>392</v>
      </c>
      <c r="F126" s="82" t="s">
        <v>393</v>
      </c>
      <c r="G126" s="64" t="s">
        <v>266</v>
      </c>
      <c r="H126" s="79">
        <v>33532</v>
      </c>
      <c r="I126" s="79">
        <v>15000</v>
      </c>
    </row>
    <row r="127" s="3" customFormat="true" ht="79" customHeight="true" spans="1:9">
      <c r="A127" s="22">
        <v>113</v>
      </c>
      <c r="B127" s="68" t="s">
        <v>394</v>
      </c>
      <c r="C127" s="70" t="s">
        <v>16</v>
      </c>
      <c r="D127" s="41" t="s">
        <v>17</v>
      </c>
      <c r="E127" s="41" t="s">
        <v>395</v>
      </c>
      <c r="F127" s="78" t="s">
        <v>396</v>
      </c>
      <c r="G127" s="71" t="s">
        <v>245</v>
      </c>
      <c r="H127" s="71">
        <v>95000</v>
      </c>
      <c r="I127" s="71">
        <v>10000</v>
      </c>
    </row>
    <row r="128" s="5" customFormat="true" ht="105" customHeight="true" spans="1:9">
      <c r="A128" s="22">
        <v>114</v>
      </c>
      <c r="B128" s="39" t="s">
        <v>397</v>
      </c>
      <c r="C128" s="69" t="s">
        <v>16</v>
      </c>
      <c r="D128" s="41" t="s">
        <v>126</v>
      </c>
      <c r="E128" s="41" t="s">
        <v>398</v>
      </c>
      <c r="F128" s="63" t="s">
        <v>399</v>
      </c>
      <c r="G128" s="64" t="s">
        <v>24</v>
      </c>
      <c r="H128" s="65">
        <v>219600</v>
      </c>
      <c r="I128" s="65">
        <v>50000</v>
      </c>
    </row>
    <row r="129" ht="119" customHeight="true" spans="1:9">
      <c r="A129" s="22">
        <v>115</v>
      </c>
      <c r="B129" s="30" t="s">
        <v>400</v>
      </c>
      <c r="C129" s="69" t="s">
        <v>16</v>
      </c>
      <c r="D129" s="41" t="s">
        <v>133</v>
      </c>
      <c r="E129" s="69" t="s">
        <v>401</v>
      </c>
      <c r="F129" s="63" t="s">
        <v>402</v>
      </c>
      <c r="G129" s="64" t="s">
        <v>47</v>
      </c>
      <c r="H129" s="65">
        <v>325841</v>
      </c>
      <c r="I129" s="65">
        <v>20000</v>
      </c>
    </row>
  </sheetData>
  <sheetProtection selectLockedCells="1" selectUnlockedCells="1"/>
  <autoFilter ref="B4:I129">
    <extLst/>
  </autoFilter>
  <mergeCells count="1">
    <mergeCell ref="A2:I2"/>
  </mergeCells>
  <conditionalFormatting sqref="B25">
    <cfRule type="duplicateValues" dxfId="0" priority="14"/>
  </conditionalFormatting>
  <conditionalFormatting sqref="B44">
    <cfRule type="duplicateValues" dxfId="0" priority="13"/>
  </conditionalFormatting>
  <conditionalFormatting sqref="E44">
    <cfRule type="duplicateValues" dxfId="0" priority="12"/>
  </conditionalFormatting>
  <conditionalFormatting sqref="F44">
    <cfRule type="duplicateValues" dxfId="0" priority="11"/>
  </conditionalFormatting>
  <conditionalFormatting sqref="B56">
    <cfRule type="duplicateValues" dxfId="0" priority="10"/>
  </conditionalFormatting>
  <conditionalFormatting sqref="B71">
    <cfRule type="duplicateValues" dxfId="0" priority="8"/>
  </conditionalFormatting>
  <conditionalFormatting sqref="B72">
    <cfRule type="duplicateValues" dxfId="0" priority="9"/>
  </conditionalFormatting>
  <conditionalFormatting sqref="B100">
    <cfRule type="duplicateValues" dxfId="0" priority="6"/>
  </conditionalFormatting>
  <conditionalFormatting sqref="E100">
    <cfRule type="duplicateValues" dxfId="0" priority="5"/>
  </conditionalFormatting>
  <conditionalFormatting sqref="F100">
    <cfRule type="duplicateValues" dxfId="0" priority="4"/>
  </conditionalFormatting>
  <conditionalFormatting sqref="B113">
    <cfRule type="duplicateValues" dxfId="0" priority="3"/>
  </conditionalFormatting>
  <conditionalFormatting sqref="B125">
    <cfRule type="duplicateValues" dxfId="0" priority="1"/>
  </conditionalFormatting>
  <conditionalFormatting sqref="B126">
    <cfRule type="duplicateValues" dxfId="0" priority="2"/>
  </conditionalFormatting>
  <conditionalFormatting sqref="B97:B98">
    <cfRule type="duplicateValues" dxfId="0" priority="7"/>
  </conditionalFormatting>
  <dataValidations count="6">
    <dataValidation type="custom" allowBlank="1" showErrorMessage="1" errorTitle="拒绝重复输入" error="当前输入的内容，与本区域的其他单元格内容重复。" sqref="B113" errorStyle="warning">
      <formula1>COUNTIF($B$10:$B$162,B113)&lt;2</formula1>
    </dataValidation>
    <dataValidation type="custom" allowBlank="1" showErrorMessage="1" errorTitle="拒绝重复输入" error="当前输入的内容，与本区域的其他单元格内容重复。" sqref="B97 B98" errorStyle="warning">
      <formula1>COUNTIF($B$10:$B$175,B97)&lt;2</formula1>
    </dataValidation>
    <dataValidation type="custom" allowBlank="1" showErrorMessage="1" errorTitle="拒绝重复输入" error="当前输入的内容，与本区域的其他单元格内容重复。" sqref="B56" errorStyle="warning">
      <formula1>COUNTIF($B$10:$B$204,B56)&lt;2</formula1>
    </dataValidation>
    <dataValidation type="custom" allowBlank="1" showErrorMessage="1" errorTitle="拒绝重复输入" error="当前输入的内容，与本区域的其他单元格内容重复。" sqref="B12" errorStyle="warning">
      <formula1>COUNTIF($B$7:$B$481,B12)&lt;2</formula1>
    </dataValidation>
    <dataValidation type="custom" allowBlank="1" showErrorMessage="1" errorTitle="拒绝重复输入" error="当前输入的内容，与本区域的其他单元格内容重复。" sqref="B72" errorStyle="warning">
      <formula1>COUNTIF($B$10:$B$200,B72)&lt;2</formula1>
    </dataValidation>
    <dataValidation type="custom" allowBlank="1" showErrorMessage="1" errorTitle="拒绝重复输入" error="当前输入的内容，与本区域的其他单元格内容重复。" sqref="B18" errorStyle="warning">
      <formula1>COUNTIF($B$4:$B$302,B18)&lt;2</formula1>
    </dataValidation>
  </dataValidations>
  <pageMargins left="1.02361111111111" right="1.02361111111111" top="0.786805555555556" bottom="0.590277777777778" header="0.236111111111111" footer="0.196527777777778"/>
  <pageSetup paperSize="9" scale="98" firstPageNumber="10" fitToHeight="0" orientation="landscape" useFirstPageNumber="true" horizontalDpi="600"/>
  <headerFooter/>
  <rowBreaks count="16" manualBreakCount="16">
    <brk id="11" max="8" man="1"/>
    <brk id="16" max="8" man="1"/>
    <brk id="21" max="8" man="1"/>
    <brk id="26" max="8" man="1"/>
    <brk id="30" max="8" man="1"/>
    <brk id="35" max="8" man="1"/>
    <brk id="40" max="8" man="1"/>
    <brk id="56" max="8" man="1"/>
    <brk id="62" max="8" man="1"/>
    <brk id="67" max="8" man="1"/>
    <brk id="73" max="8" man="1"/>
    <brk id="79" max="8" man="1"/>
    <brk id="82" max="8" man="1"/>
    <brk id="119" max="8" man="1"/>
    <brk id="126" max="8" man="1"/>
    <brk id="12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孫志維</dc:creator>
  <cp:lastModifiedBy>重点办</cp:lastModifiedBy>
  <dcterms:created xsi:type="dcterms:W3CDTF">2018-07-11T07:53:00Z</dcterms:created>
  <cp:lastPrinted>2023-05-01T00:49:00Z</cp:lastPrinted>
  <dcterms:modified xsi:type="dcterms:W3CDTF">2023-05-15T16:44:40Z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KSOReadingLayout">
    <vt:bool>true</vt:bool>
  </property>
  <property fmtid="{D5CDD505-2E9C-101B-9397-08002B2CF9AE}" pid="4" name="ICV">
    <vt:lpwstr>C335AE0DB1C24AB284CE6EC2C24AD710_13</vt:lpwstr>
  </property>
</Properties>
</file>