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Sheet1!$A$4:$I$69</definedName>
    <definedName name="_xlnm.Print_Area" localSheetId="0">Sheet1!$A$1:$I$69</definedName>
    <definedName name="_xlnm.Print_Titles" localSheetId="0">Sheet1!$A:$I,Sheet1!$4:$4</definedName>
  </definedNames>
  <calcPr calcId="144525" concurrentCalc="0"/>
</workbook>
</file>

<file path=xl/sharedStrings.xml><?xml version="1.0" encoding="utf-8"?>
<sst xmlns="http://schemas.openxmlformats.org/spreadsheetml/2006/main" count="351" uniqueCount="220">
  <si>
    <t>附件1</t>
  </si>
  <si>
    <t>襄阳市2024年省级重点项目建设计划</t>
  </si>
  <si>
    <t>单位：万元</t>
  </si>
  <si>
    <t>序号</t>
  </si>
  <si>
    <t>项目名称</t>
  </si>
  <si>
    <t>建设
性质</t>
  </si>
  <si>
    <t>建设                 地点</t>
  </si>
  <si>
    <t>项目
代码</t>
  </si>
  <si>
    <t>规模及主要建设内容</t>
  </si>
  <si>
    <t>建设起                止年限</t>
  </si>
  <si>
    <t>总投资</t>
  </si>
  <si>
    <t>年度计划
投资</t>
  </si>
  <si>
    <t>合计（53项）</t>
  </si>
  <si>
    <t>一、续建项目（33项）</t>
  </si>
  <si>
    <t>（一）重大产业发展类
（15项）</t>
  </si>
  <si>
    <t>骆驼集团新能源电池襄阳有限公司年产1200万套低压锂电池生产基地和10GWh储能锂电池生产基地项目</t>
  </si>
  <si>
    <t>新建</t>
  </si>
  <si>
    <t>高新区</t>
  </si>
  <si>
    <t>2302-420650-04-01-746462</t>
  </si>
  <si>
    <t>项目分两期建设，一期征地280亩，建设办公区、试制车间、生产厂区、动力辅房、降压站、拆解间、危废库等区域，并采购一批先进生产设备满足公司产能建设需求。二期拟用地270亩，建设200万套低压锂电池生产基地和5GWh储能锂电池生产基地。</t>
  </si>
  <si>
    <t>2023-2025</t>
  </si>
  <si>
    <t>襄阳轻型商用车智能制造和绿色工厂升级项目</t>
  </si>
  <si>
    <t>改扩建</t>
  </si>
  <si>
    <t>2204-420600-04-02-472189</t>
  </si>
  <si>
    <t>项目总占地面积2138亩，新建面积约26万平方米厂房及附属配套设施，对原有生产车间进行优化整合、生产线进行重构部署、生产设备进行提档升级。整体产能将在2021年约18万辆的基础上增加8万辆，达到26 万辆；2024年8月VAN车投产后，最大产能达到30万辆。</t>
  </si>
  <si>
    <t>2022-2025</t>
  </si>
  <si>
    <t>大力枣阳钒液流电池风储一体化项目</t>
  </si>
  <si>
    <t>枣阳市</t>
  </si>
  <si>
    <t>2211-420683-89-01-579230</t>
  </si>
  <si>
    <t>项目占地100亩，包括华润枣阳100万千瓦风电项目和大力电工年产2GWh钒电解液项目、200MW/400MWh钒液流电池储能电站项目。分三期实施，一期建设风电总装机容量50万千瓦，配套100MW/200MWh钒液流电池储能设施，0.5GW钒电解液项目；二期建设风电总装机容量30万千瓦，配套60MW/120MWh钒液流电池储能设施，0.5GW钒电解液项目；三期建设风电总装机容量20万千瓦，配套40MW/80MWh钒液流电池储能设施，1GW钒电解液项目。</t>
  </si>
  <si>
    <t>2023-2028</t>
  </si>
  <si>
    <t>隆胜四海年产3万吨特种硅烷系列产品及医药中间体项目</t>
  </si>
  <si>
    <t>2302-420683-04-01-487852</t>
  </si>
  <si>
    <t>项目占地134亩，建设特种硅烷及医药中间体生产线。投产后，年销售收入12亿元以上，年税收3300万元以上。</t>
  </si>
  <si>
    <t>中力电动叉车老河口生产基地项目</t>
  </si>
  <si>
    <t>老河口市</t>
  </si>
  <si>
    <t>2109-420682-04-01-250930</t>
  </si>
  <si>
    <t>项目征地244.44亩，建筑面积9.17万平方米，建设年产4万台电动叉车总装生产线。</t>
  </si>
  <si>
    <t>襄阳长源东谷电子科技有限公司汽车电子及机电部件项目</t>
  </si>
  <si>
    <t>2210-420682-04-01-439684</t>
  </si>
  <si>
    <t>项目占地250亩，新建6.2万平方米的标准化厂房。建设年产100万套车用减震器、年产50万件汽车电子传感器、年产5万件上汽集团上菲红国7发动机缸体缸盖、年产2万台套上柴缸体缸盖精加工、年产100万件铝制轻量化汽车压铸件生产线等。</t>
  </si>
  <si>
    <t>2022-2024</t>
  </si>
  <si>
    <t>牧原200万头生猪屠宰加工项目</t>
  </si>
  <si>
    <t>2102-420682-04-01-458211</t>
  </si>
  <si>
    <t>项目建设生猪屠宰综合加工车间包括待宰车间、屠宰车间、冷却车间、分割冻结车间、全自动立体库及配套附属设施设备，项目建成后年屠宰生猪200万头。</t>
  </si>
  <si>
    <t>2021-2025</t>
  </si>
  <si>
    <t>云上牧歌智慧型万头奶牛生态牧场建设项目</t>
  </si>
  <si>
    <t>南漳县</t>
  </si>
  <si>
    <t>2306-420624-04-01-246267</t>
  </si>
  <si>
    <t>项目分两期建设，一期规划用地面积约1200亩，建设牧场及辅助生产区、办公生活区、粪污处理区等功能区，牛舍、奶厅、仓库、综合办公区等建筑物，以及配套生产设备设施等；二期建设乳制品加工厂区。</t>
  </si>
  <si>
    <t>骆驼集团资源循环襄阳有限公司年处理5万吨动力锂电池资源回收综合利用项目</t>
  </si>
  <si>
    <t>谷城县</t>
  </si>
  <si>
    <t>2308-420625-04-05-291121</t>
  </si>
  <si>
    <t>项目新建废旧动力锂电池回收综合利用生产线，其中包括放电拆解线1条、破碎线3条、浸出线1条、萃取线1条、结晶生产线1条。购置生产、公用、环保设备约536套，项目建成后年回收硫酸盐25336吨、回收废旧锂电池5万吨。</t>
  </si>
  <si>
    <t>吉利硅谷（谷城）科技有限公司年产5万吨物理法高纯硅项目</t>
  </si>
  <si>
    <t>2112-420625-04-01-826390</t>
  </si>
  <si>
    <t>项目总规模5万吨，分两期建设，一期1万吨，二期4万吨，建设内容包括初洗车间、精洗车间、精炼车间、机加铸锭车间、机加制粒车间、污水处理及办公区、生活区等。主要从事6N太阳能级多晶硅的研究开发与生产销售，</t>
  </si>
  <si>
    <t>2022-2027</t>
  </si>
  <si>
    <t>班河大峡谷景区创4A项目</t>
  </si>
  <si>
    <t>2305-420625-04-01-864611</t>
  </si>
  <si>
    <t>项目新建游客换乘中心、综合服务区占地20.78亩；新建游客接待中心占地10亩，景区大门、旅游公厕、峡谷观光区观景台、栈道以及农村休闲观光旅游基础设施。</t>
  </si>
  <si>
    <t>2022-2026</t>
  </si>
  <si>
    <t>襄阳伟光汇通关圣古镇文化旅游综合体</t>
  </si>
  <si>
    <t>樊城区</t>
  </si>
  <si>
    <t>2019-420606-70-03-025752</t>
  </si>
  <si>
    <t>项目建筑面积约130万平方米，建设古镇商街、精品民宿客栈、零售网点、演艺中心、文创展示区等。</t>
  </si>
  <si>
    <t>2019-2026</t>
  </si>
  <si>
    <t>圆通襄阳智创园项目</t>
  </si>
  <si>
    <t>襄州区</t>
  </si>
  <si>
    <t>2304-420607-04-01-572363</t>
  </si>
  <si>
    <t>项目总用地面积8.5万平方米，总建筑面积8.6万平方米，购置安装快递分拣自动化设备130台（套）。</t>
  </si>
  <si>
    <t>襄阳赣锋锂电新能源锂电池生产研发基地项目</t>
  </si>
  <si>
    <t>东津新区</t>
  </si>
  <si>
    <t>2308-420651-04-01-883511</t>
  </si>
  <si>
    <t>项目征地600亩，新建20GWh新能源锂电池生产研发基地。一期占地约240亩，建设5GWh新能源锂电池电芯+PACK封装生产基地；二期建设5GWh固态动力锂电池生产基地，三期建设10GWh固态动力锂电池生产基地。</t>
  </si>
  <si>
    <t>2023-2024</t>
  </si>
  <si>
    <t>汉江流域现代农业贸易中心</t>
  </si>
  <si>
    <t>2202-420651-89-01-435981</t>
  </si>
  <si>
    <t>项目规划总用地面积约302亩，总建筑面积约13.5万平方米。建设内容包括：1栋2层农产品贸易中心；1栋3层农资贸易中心；1栋8层酒店及地下室（含人防工程）；配套服务设施及连廊平台，并配套建设给排水、电气、暖通、消防、绿化、道路、广场、停车场及充电桩等设施。</t>
  </si>
  <si>
    <t>（二）重大基础设施类
（11项）</t>
  </si>
  <si>
    <t>湖北能源襄阳（宜城）2x1000MW超超临界燃煤机组工程</t>
  </si>
  <si>
    <t>宜城市</t>
  </si>
  <si>
    <t>2205-420684-04-01-267640</t>
  </si>
  <si>
    <t>项目新建2×1000MW等级超超临界湿冷燃煤机组，同步建设烟气脱硝、除尘、脱硫装置，并预留扩建条件。</t>
  </si>
  <si>
    <t>2021-2026</t>
  </si>
  <si>
    <t>湖北南漳抽水蓄能电站</t>
  </si>
  <si>
    <t>2208-420000-04-01-658644</t>
  </si>
  <si>
    <t>项目主要由上水库、下水库、地下输水系统及发电厂房等组成。上水库位于天然溶蚀洼地内，无需筑坝，采用库周混凝土面板加库底土工膜全库盆防渗，正常蓄水位960米，调节库容958.8万立方米；下水库修建碾压混凝土重力坝，最大坝高80米，正常蓄水位446米，调节库容947.4万立方米。项目装机容量180万千瓦，安装6台单机容量30万千瓦的可逆式水泵水轮机组。</t>
  </si>
  <si>
    <t>2023-2030</t>
  </si>
  <si>
    <t>谷城县化工产业园及园区基础设施建设项目</t>
  </si>
  <si>
    <t>2020-420625-48-03-053887</t>
  </si>
  <si>
    <t>项目规划总面积328.62公顷，建设用地规模324.96公顷，其中工业用地203.21公顷。主要对规划范围内的房屋、土地及地面附着物进行征迁，并实施土地平整、安全环保、雨污管网、道路、电力、供热、供气等设施建设，促进形成系统性功能完整的园区。</t>
  </si>
  <si>
    <t>2020-2026</t>
  </si>
  <si>
    <t>中节能风力发电股份公司100兆瓦风力发电项目</t>
  </si>
  <si>
    <t>2112-420600-89-05-144278</t>
  </si>
  <si>
    <t>项目新建规模50MW/100MWh集中式储能电站项目及配套设施，主要由储能电池单元、升压装置及相关站内建（构）筑物组成。安装20台单机容量5MW风力发电机组，新建一座220千伏升压站及其它相关配套设施。</t>
  </si>
  <si>
    <t>湖北能源集团襄州黄集一期100MW风力发电项目</t>
  </si>
  <si>
    <t>2303-420607-04-01-274411</t>
  </si>
  <si>
    <t>项目建设规模100MW，安装20台单机容量为5MW的风力发电机组，新建一座220千伏升压站及其它配套设施。</t>
  </si>
  <si>
    <t>襄阳市唐白河（唐河）航运开发工程</t>
  </si>
  <si>
    <t>2017-420607-48-01-148000</t>
  </si>
  <si>
    <t>①航道工程：唐白河22.5公里航道按Ⅲ级航道标准建设，唐河38.5公里航道按Ⅳ级航道标准建设。②枢纽工程：在两河口上游约8公里处修建双沟航运枢纽二等工程。③配套工程：包括航标工程、航道信息化、桥梁改建工程、航道维护码头、锚地等。</t>
  </si>
  <si>
    <t>内环提速改造二期工程</t>
  </si>
  <si>
    <t>襄阳市</t>
  </si>
  <si>
    <t>2110-420600-04-01-342494、2201-420600-04-01-894331、2201-420600-04-05-289744、2201-420600-04-05-632857</t>
  </si>
  <si>
    <t>项目共包含5段，分别为内环北线东段、内环北线西段及内环西线北段、内环西线南段、内环南线、内环至襄阳东站连接线及内环至襄阳机场连接线，主要对现状道路进行快速化改造，全长约30.4公里，主线双向6车道。沿线设置15处立交节点，20条上下桥匝道，3座人行天桥。其中新建桥梁19.2公里，通道1.2公里。</t>
  </si>
  <si>
    <t>207国道襄阳市襄州至宜城段改建工程</t>
  </si>
  <si>
    <t>改建</t>
  </si>
  <si>
    <t>2017-420600-54-01-153009</t>
  </si>
  <si>
    <t>项目路线起于鄂豫两省交界处，沿既有G207加宽至黄集镇北向西改移，途径马集、牛首镇、卧龙镇、吴集、九集镇，向南止于宜城鄢城，顺接既有G207线，路线总长96.189千米（其中利用既有G207线加宽段长5.632千米，新建段里程90.557千米）。全线公设桥梁12053.5/48座（其中特大桥4454m/1座，大桥5860.5/15座，中小桥1735/32座，含互通主线桥4座，分离式立交14座），涵洞217道，服务区2处，治超站2处，主线收费站1处。</t>
  </si>
  <si>
    <t>2021-2024</t>
  </si>
  <si>
    <t>湖北汉江新集水电站</t>
  </si>
  <si>
    <t>襄城区</t>
  </si>
  <si>
    <t>2018-420600-76-02-080107</t>
  </si>
  <si>
    <t>项目新集水电站为Ⅱ等大（2）型工程，水库正常蓄水位76.23米，总库容4.22亿立方米，电站拟以110千伏一级电压接入系统。电站装机容量120兆瓦，设计多年平均发电量5.09亿千瓦时，航道标准为Ⅲ级，船闸设计标准1000吨级。新集水电站工程由泄水建筑物、电站厂房、通航建筑物、大坝和鱼道组成，大坝为土石坝，坝顶高程79.3米。</t>
  </si>
  <si>
    <t>2020-2024</t>
  </si>
  <si>
    <t>襄阳绕城高速公路东南段延长线（襄阳至南漳）</t>
  </si>
  <si>
    <t>襄城区、南漳县</t>
  </si>
  <si>
    <t>2018-420600-54-02-027109</t>
  </si>
  <si>
    <t>项目起于襄城区尹集乡熊庙村，止于南漳县九集镇方家集村，全长17.508公里。全线采用双向四车道高速公路标准建设，设计速度100公里/小时，路基宽度26米。全线路基土石方约270.4325万立方米；桥梁总长4.904公里，桥隧比28.01%；设互通式立交3处，服务区和收费站各1处。</t>
  </si>
  <si>
    <t>新建铁路襄阳小河港区疏港铁路专用线项目</t>
  </si>
  <si>
    <t>宜城市、襄城区</t>
  </si>
  <si>
    <t>2020-420600-53-02-018581</t>
  </si>
  <si>
    <t>项目为长江经济带港口多式联运建设项目，2021年已列为全国铁路专用线，自浩吉铁路欧庙站吉安端接轨引出，在刘庄村附近线路所分岔，分别止于电厂站、小河港站，全长9.8千米。主要服务湖北能源宜城电厂，保障煤炭稳定供应。</t>
  </si>
  <si>
    <t>（三）生态文明建设类
（1项）</t>
  </si>
  <si>
    <t>襄水岸线修复生态提升工程</t>
  </si>
  <si>
    <t>2019-420600-01-03-052423</t>
  </si>
  <si>
    <t>项目建设内容包括襄水河综合整治与湿地修复、生态复绿工程、襄水配套设施工程、襄水附属配套工程三大类，涉及襄水全域15公里水生态修复、河道清淤、暗渠生态改造、房屋拆迁、景观提升等。该项目将全力打造襄阳的活力空间、诗意栖居的风光带，并串联起襄水源景区、檀溪景区、岘首山景区、凤林古渡景区四大景区。</t>
  </si>
  <si>
    <t>（四）社会民生保障类
（6项）</t>
  </si>
  <si>
    <t>同济襄阳医院</t>
  </si>
  <si>
    <t>2302-420651-04-01-178861</t>
  </si>
  <si>
    <t>项目征地114亩，建筑面积16.4万平方米，设置床位1000张。主要建设内容包括：新建门急诊、业务管理、科研教学用房、医技科室、住院楼、感染发热门诊用房、机库、开闭所、设备间、地下污水处理池 、机动停车位1300个，非机动车停车位1150个，配套建设给排水、强弱电、暖通、消防、人防、电梯、室外绿化景观、道路、围墙、管网等设施以及医疗专项、智能信息化。同时配备相应医疗设备及定制医疗家具。</t>
  </si>
  <si>
    <t>2023-2026</t>
  </si>
  <si>
    <t>襄阳职业技术学院东津校区建设项目</t>
  </si>
  <si>
    <t>2210-420600-04-01-722731</t>
  </si>
  <si>
    <t>项目用地面积约835亩，总建筑面积34.6万平方米。建设教室、实验实习用房、图书馆、体育馆、校行政办公用房、院系及教师办公用房、师生活动中心、学生公寓、教师公寓、食堂、后勤及附属用房等，并配套建设运动场、道路、广场、绿化、给排水、供电、消防等设施。</t>
  </si>
  <si>
    <t>襄阳技师学院二期工程项目</t>
  </si>
  <si>
    <t>2111-420600-04-01-322877</t>
  </si>
  <si>
    <t>项目总建筑面积11.6万平方米，主要建设9#17#18#宿舍楼、6#综合实训中心、13#实训中心、14#体育馆、16#食堂、19#现代服务培训中心、门房等，配套建设大门、围墙、运动场、道路、绿化、停车位、充电桩停车位、供配电、给排水、消防和暖通、一二期室外管网的衔接等设施，购置满足高职办学需要的设备设施等。</t>
  </si>
  <si>
    <t>襄南污水处理厂及配套管网工程</t>
  </si>
  <si>
    <t>2202-420600-04-01-628296</t>
  </si>
  <si>
    <t>项目新建处理规模为5万立方米/天的污水处理厂一座，配套建设DN400-DN1500的污水管道，长约20千米；DN1000的尾水排放管道长约3千米；DN500-DN800的中水管道长约14千米。污水处理厂主要建、构筑污包括粗格栅间及进水泵房、细格栅、曝气沉砂池、A2/O生物反应沉淀池、高效沉淀池、反硝化生物滤池、接触消毒池、尾水及中水提升泵房、出水在线监测仪表间、污泥浓缩池等。</t>
  </si>
  <si>
    <t>襄阳武安环保能源发电厂项目（襄阳环境产业园一期）</t>
  </si>
  <si>
    <t>2106-420600-04-01-671633</t>
  </si>
  <si>
    <t>项目建设垃圾焚烧发电厂，含500吨/日发电厂主体工程、17万立方米飞灰处置场、200立方米/日渗沥液处理站等），场外配套工程（含3.46千米进场道路工程、17千米厂外给水工程、厂外排水工程等）。</t>
  </si>
  <si>
    <t>华中农业大学襄阳校区（现代农业研究院）建设项目</t>
  </si>
  <si>
    <t>2020-420604-83-03-057215</t>
  </si>
  <si>
    <t>项目位于襄阳市东津新区鹿鸣路以东、现代大道以西、内环线以南、亭侯路以北，占地面积约1100亩，总建筑面积约60.66万平方米，建成一所涵盖本科、硕士、博士教育的高等院校，建成后办学规模可达10000人。项目主要建设内容包括教学办公用房、图书馆和文化艺术中心、体育馆、宿舍、校医院、食堂及后勤用房、国际学术交流中心、教师公寓及配套用房、中试车间、产业大楼和市农科院综合大楼。</t>
  </si>
  <si>
    <t>二、新开工项目（12项）</t>
  </si>
  <si>
    <t>（一）重大产业发展类
（6项）</t>
  </si>
  <si>
    <t>湖北长泽智能绿色船舶建造基地迁建工程</t>
  </si>
  <si>
    <t>迁建</t>
  </si>
  <si>
    <t>2306-420684-04-01-803162</t>
  </si>
  <si>
    <t>项目占地120亩，一期用地80亩，新建智能化绿色现代船舶制造厂房1.44万平方米，打造现代船舶制造智慧生产线、智能检测、维修线等，年建造100艘千吨级现代智慧绿色船舶，维修、检测360余艘。二期工程打造自有船舶20艘千吨级以上的水上物流运输船队。</t>
  </si>
  <si>
    <t>2024-2025</t>
  </si>
  <si>
    <t>科飞年产1.6万吨气体材料建设项目</t>
  </si>
  <si>
    <t>2305-420682-04-01-934334</t>
  </si>
  <si>
    <t>项目征地220亩，建筑面积12.35万平方米，建设年产1.6万吨产气材料3000吨碱式硝酸铜、1000吨脒基脲硝酸铜、3372吨硝酸钠、5000吨硝酸胍、1000吨硝酸锶、100吨复合改性硝酸盐、100吨偶氮四唑二胍生产线，1000吨二硝基甲苯生产线。</t>
  </si>
  <si>
    <t>华中医药产业园三期项目</t>
  </si>
  <si>
    <t>2401-420602-04-01-480318</t>
  </si>
  <si>
    <t>项目用地面积约1153亩，建设磷酸氢钙、解热镇痛（含吡拉西坦）、甾体激素、维生素B5等生产线以及配套环保设施、生产运营中心、药物研发中心、有机液体分装中转平台以及新产品研发生产线。</t>
  </si>
  <si>
    <t>2024-2028</t>
  </si>
  <si>
    <t>东风鸿泰控股集团有限公司年生产5万吨磷酸铁锂正极材料及动力电池循环回收项目</t>
  </si>
  <si>
    <t>2401-420602-04-01-424746</t>
  </si>
  <si>
    <t>项目建设用地约400亩，建设年生产5万吨磷酸铁锂正极材料回收项目。项目分两期建设，一期建设年产2.5万吨磷酸铁锂电池回收生产线，形成电池级磷酸铁锂正极材料以及硫酸锂产能，产品返回东风合资及自主电池生产厂使用；二期建设年产2.5万吨磷酸铁锂电池回收生产线。预计项目两期全部建成并满产后，可实现年纳税2.25亿元。</t>
  </si>
  <si>
    <t>2024-2027</t>
  </si>
  <si>
    <t>长飞光坊襄阳工业激光智能制造产业项目</t>
  </si>
  <si>
    <t>2311-420651-04-01-711017</t>
  </si>
  <si>
    <t>项目征地200亩，建筑面积4.6万平方米。新建办公楼、钢结构厂房2栋、活动中心及食堂等。</t>
  </si>
  <si>
    <t>陈老巷历史文化街区优化提升项目</t>
  </si>
  <si>
    <t>2402-420606-04-01-832547</t>
  </si>
  <si>
    <t>项目总用地面积约11.4万平方米，现状总建筑面积11.54万平方米，其中保留建筑面积约6.45万平方米，拆除建筑面积约1.88万平方米，改造建筑面积约3.21万平方米。新建地面计容建筑面积约3.74万平方米，地下建筑面积约3.72万平方米，室外工程约2.74万平方米。进行范围内的改造、新建等以及道路、绿化、供电系统、给排水管网等室外配套工程，对老旧房屋进行拆除及改造，对历史建筑进行保护修缮，新建乐活街区、情景商业区、公共休闲区等。</t>
  </si>
  <si>
    <t>2024-2026</t>
  </si>
  <si>
    <t>（二）重大基础设施类
（2项）</t>
  </si>
  <si>
    <t>襄阳至新野高速公路襄阳段</t>
  </si>
  <si>
    <t>2303-420607-04-01-240680</t>
  </si>
  <si>
    <t>项目起于襄州区双沟镇南，接福银高速公路，路线向北途径双沟镇、程河镇、朱集镇，终点于朱集镇北，接河南省南阳新野高速公路，拟按设计速度120公里/小时、路基宽27米的双向四车道高速公路标准建设，桥梁9733米/9座（无特殊结构特大桥），枢纽互通1处，单叭互通2处。路线里程约29公里。</t>
  </si>
  <si>
    <t>G3612平顶山至宜昌高速襄阳段</t>
  </si>
  <si>
    <t>2209-420000-04-01-671765</t>
  </si>
  <si>
    <t>项目全长55.235千米。推荐线共设置桥梁17361.45米/37座（无特殊结构特大桥），其中大桥17224.45米/35座、中桥137.0米/2座；涵洞60道，通道27道、天桥4座、渡槽3座；推荐线共设置隧道8851米/9座（无特长隧道），其中长隧道5372.5米/3座、中隧道2077.5米/3座、短隧道1401米/3座。</t>
  </si>
  <si>
    <t>保康楚烽化工有限责任公司九路寨创5A级景区建设项目</t>
  </si>
  <si>
    <t>保康县</t>
  </si>
  <si>
    <t>2401-420626-04-05-866360</t>
  </si>
  <si>
    <t>项目规划占地面积120平方公里，其中配套游客中心、旅居、交通及游览等设施占地约1500亩。按照5A级景区建设标准，分期完成九路寨景区以下建设内容：规划建设区测绘、勘探及总体规划设计，现有景区功能完善、提档升级，锣鼓寨河流域简槽至一线天上段观光道路修建；索道改建，战口河峡谷景区开发、两河口水上项目及拦水坝工程修建，锣鼓寨河流域一线天至两河口下段观光道路修建，新建部分旅居设施；新建西部游客中心，完成南门河景区开发、观光索道及高品质特色旅居产品打造。</t>
  </si>
  <si>
    <t>（四）社会民生保障类
（3项）</t>
  </si>
  <si>
    <t>襄阳高新区物流发展中心项目-冷链产业集成中心</t>
  </si>
  <si>
    <t>2209-420650-89-05-240907</t>
  </si>
  <si>
    <t>项目主要建设内容包括冷库、普通仓库、综合服务中心、设备用房（含消防水泵房、消防水池、公厕及垃圾房）、二层平台坡道等内容。其中冷库建筑面积6.29万平方米，能够提供10.7万吨冷冻物品的仓储能力。</t>
  </si>
  <si>
    <t>襄阳万山片区城市有机更新项目</t>
  </si>
  <si>
    <t>2312-420602-04-01-465173</t>
  </si>
  <si>
    <t>项目总用地面积1126亩，总拆迁建筑面积5.3万平方米，总征地面积246亩（不含山体约15亩）。新建和改造文化、商业、旅游配套等建筑面积5.95万平方米，其中改造0.27万平方米，新建5.68万平方米，对原西北侧矿山及万山梅园进行生态修复，对周边建筑立面和人居环境进行整治提升，同时选取重点的文化景点进行恢复或重建，配套建设停车场、游园路、游客服务中心、驿站等服务设施。</t>
  </si>
  <si>
    <t>襄阳古城提质升级项目</t>
  </si>
  <si>
    <t>2401-420602-04-01-178830</t>
  </si>
  <si>
    <t>项目用地面积约300亩，主要对襄王府、单家祠堂、仲宣楼、长门遗址、县学宫等历史文化片区进行保护修缮、室内改造及展陈策划，对昭明台、单氏故居、杨家花园、四中国际学校、原市委党校和五中实验中学（核心区）等闲置资产盘活利用，全域融入电子导览、电子讲解、信息平台等旅游导视系统和微景观展示系统等智慧化设施，同时提升周边景观绿化、完善旅游服务配套设施。</t>
  </si>
  <si>
    <t>三、前期推进项目（8项）</t>
  </si>
  <si>
    <t>/</t>
  </si>
  <si>
    <t>益佳通4GW工业动力锂电池电芯及PACK生产线项目</t>
  </si>
  <si>
    <t>2401-420682-04-01-260506</t>
  </si>
  <si>
    <t>项目拟用地约300亩，建设4GW工业动力锂电池电芯及PACK生产线。项目分两期建设，其中：一期拟用地约150亩，建设2GW工业动力锂电池电芯及PACK生产线；一期项目投产后，二期2GW工业动力锂电池电芯及PACK生产线项目根据市场情况适时启动。</t>
  </si>
  <si>
    <t>南漳县国有资本投资集团有限公司铁路专用线</t>
  </si>
  <si>
    <t>2302-420624-04-01-662173</t>
  </si>
  <si>
    <t>项目全长约9.221千米，自焦柳铁路朱市站柳州端咽喉东侧接轨（对应焦柳线K531+563.88）引出，线路向南并行700米折向东上跨蛮河，随后采用R=400米半径折向西在赵家垴村附近上跨焦柳铁路靠蛮河南侧继续向西走行，沿蛮河南侧从襄阳环境产业园一期进场道路桥、既有浩吉铁路蛮河特大桥下穿过，折向南与产业园规划道路并行2.6千米后到达产业园，设产业园站（站中心里程CK8+427）。</t>
  </si>
  <si>
    <t>南漳龙蟒磷化工产业链项目</t>
  </si>
  <si>
    <t>2112-420624-04-02-265597</t>
  </si>
  <si>
    <t>项目占地1600余亩，建设年产20万吨磷酸铁，含年自产自用120万吨硫磺制酸、40万吨硫精砂制酸、磷酸等中间产品装置；配套年产50万吨磷酸二氢钙、120万吨复合肥、1.4万吨HF（湿法磷酸）、净化磷酸装置等公辅设施。配套建设磷石膏综合利用和磷石膏渣场。</t>
  </si>
  <si>
    <t>华中纺织服装产业园（纺织板块）</t>
  </si>
  <si>
    <t>2311-420606-04-01-463046</t>
  </si>
  <si>
    <t>项目规划用地面积约1000亩，建设纺织产业园及服装产业园。整合纺织服装产业资源，构建联系紧密、独具特色的服装纺织产业链生态，形成“一区两园”“一园两区”的纺织服装产业载体打造投资50亿，产值超200亿的产业集群。</t>
  </si>
  <si>
    <t>和县至襄阳高速襄阳段</t>
  </si>
  <si>
    <t>2302-420600-04-01-615059</t>
  </si>
  <si>
    <t>项目里程74.086公里，共设置桥梁19776米/41座，互通7处，其中枢纽互通3处，一般互通4处，服务区1处，匝道收费站5处，养护工区1处，监控管理分中心1处。</t>
  </si>
  <si>
    <t>老河口至南漳高速公路</t>
  </si>
  <si>
    <t>2309-420682-04-01-906886</t>
  </si>
  <si>
    <t>项目全长90.397千米，共设置桥梁21795米/55座（其中跨汉江特大桥长3781米），互通11处（其中枢纽互通3处），服务区2处，养护工区1处，匝道收费站8处。</t>
  </si>
  <si>
    <t>襄阳港唐白河港区刘集武坡作业区一期工程</t>
  </si>
  <si>
    <t>2303-420650-04-01-733589</t>
  </si>
  <si>
    <t>项目新建4个1000吨级（兼顾2000吨级）泊位，堆场及配套设施。</t>
  </si>
  <si>
    <t>东津绿色低碳生态科技金融产业园项目</t>
  </si>
  <si>
    <t>2312-420651-04-01-362926</t>
  </si>
  <si>
    <t>项目总占地面积11.06万平方米，总建筑规模为19.73万平方米，其中地上建筑面积16.21万平方米，地下建筑面积为3.52万平方米。建设金融基础设施功能空间，形成区域金融产业的核心承载区；承接隆中实验室研究院、研发中心等研发成果，完成现有产业技术研究院、企业技术创新平台开展联合攻关和科技成果转移转化，打造现代化金融科技生态圈和产业高质量发展合作区。建设区域绿地新城中央公园，支撑绿色低碳发展的基础配套设施建设，推进城镇基本公共服务均等化。</t>
  </si>
</sst>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0_ "/>
    <numFmt numFmtId="42" formatCode="_ &quot;￥&quot;* #,##0_ ;_ &quot;￥&quot;* \-#,##0_ ;_ &quot;￥&quot;* &quot;-&quot;_ ;_ @_ "/>
    <numFmt numFmtId="44" formatCode="_ &quot;￥&quot;* #,##0.00_ ;_ &quot;￥&quot;* \-#,##0.00_ ;_ &quot;￥&quot;* &quot;-&quot;??_ ;_ @_ "/>
  </numFmts>
  <fonts count="32">
    <font>
      <sz val="11"/>
      <color theme="1"/>
      <name val="宋体"/>
      <charset val="134"/>
      <scheme val="minor"/>
    </font>
    <font>
      <b/>
      <sz val="11"/>
      <name val="宋体"/>
      <charset val="134"/>
      <scheme val="minor"/>
    </font>
    <font>
      <sz val="9"/>
      <name val="宋体"/>
      <charset val="134"/>
      <scheme val="minor"/>
    </font>
    <font>
      <sz val="11"/>
      <name val="宋体"/>
      <charset val="134"/>
      <scheme val="minor"/>
    </font>
    <font>
      <sz val="14"/>
      <name val="黑体"/>
      <charset val="134"/>
    </font>
    <font>
      <sz val="12"/>
      <name val="宋体"/>
      <charset val="134"/>
      <scheme val="minor"/>
    </font>
    <font>
      <sz val="20"/>
      <name val="方正小标宋简体"/>
      <charset val="134"/>
    </font>
    <font>
      <sz val="10"/>
      <name val="宋体"/>
      <charset val="134"/>
      <scheme val="minor"/>
    </font>
    <font>
      <sz val="9"/>
      <name val="宋体"/>
      <charset val="134"/>
    </font>
    <font>
      <sz val="11"/>
      <color theme="0"/>
      <name val="宋体"/>
      <charset val="134"/>
      <scheme val="minor"/>
    </font>
    <font>
      <sz val="12"/>
      <name val="宋体"/>
      <charset val="134"/>
    </font>
    <font>
      <sz val="11"/>
      <color rgb="FF9C0006"/>
      <name val="宋体"/>
      <charset val="134"/>
      <scheme val="minor"/>
    </font>
    <font>
      <sz val="11"/>
      <color rgb="FF9C6500"/>
      <name val="宋体"/>
      <charset val="134"/>
      <scheme val="minor"/>
    </font>
    <font>
      <sz val="11"/>
      <color rgb="FF006100"/>
      <name val="宋体"/>
      <charset val="134"/>
      <scheme val="minor"/>
    </font>
    <font>
      <b/>
      <sz val="11"/>
      <color rgb="FFFFFFFF"/>
      <name val="宋体"/>
      <charset val="134"/>
      <scheme val="minor"/>
    </font>
    <font>
      <sz val="11"/>
      <color rgb="FFFA7D00"/>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u/>
      <sz val="11"/>
      <color rgb="FF800080"/>
      <name val="宋体"/>
      <charset val="134"/>
      <scheme val="minor"/>
    </font>
    <font>
      <b/>
      <sz val="12"/>
      <name val="宋体"/>
      <charset val="134"/>
    </font>
    <font>
      <b/>
      <sz val="11"/>
      <color theme="1"/>
      <name val="宋体"/>
      <charset val="134"/>
      <scheme val="minor"/>
    </font>
    <font>
      <sz val="11"/>
      <color indexed="8"/>
      <name val="宋体"/>
      <charset val="134"/>
    </font>
    <font>
      <b/>
      <sz val="11"/>
      <color rgb="FFFA7D00"/>
      <name val="宋体"/>
      <charset val="134"/>
      <scheme val="minor"/>
    </font>
    <font>
      <sz val="10"/>
      <name val="Helv"/>
      <charset val="0"/>
    </font>
    <font>
      <i/>
      <sz val="11"/>
      <color rgb="FF7F7F7F"/>
      <name val="宋体"/>
      <charset val="134"/>
      <scheme val="minor"/>
    </font>
    <font>
      <b/>
      <sz val="18"/>
      <color theme="3"/>
      <name val="宋体"/>
      <charset val="134"/>
      <scheme val="minor"/>
    </font>
    <font>
      <b/>
      <sz val="11"/>
      <color rgb="FF3F3F3F"/>
      <name val="宋体"/>
      <charset val="134"/>
      <scheme val="minor"/>
    </font>
    <font>
      <sz val="11"/>
      <color rgb="FFFF0000"/>
      <name val="宋体"/>
      <charset val="134"/>
      <scheme val="minor"/>
    </font>
    <font>
      <b/>
      <sz val="15"/>
      <color theme="3"/>
      <name val="宋体"/>
      <charset val="134"/>
      <scheme val="minor"/>
    </font>
    <font>
      <sz val="10"/>
      <name val="Arial"/>
      <charset val="0"/>
    </font>
    <font>
      <u/>
      <sz val="11"/>
      <color rgb="FF0000FF"/>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51170384838"/>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4" tint="0.399945066682943"/>
        <bgColor indexed="64"/>
      </patternFill>
    </fill>
    <fill>
      <patternFill patternType="solid">
        <fgColor rgb="FFA5A5A5"/>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9"/>
        <bgColor indexed="64"/>
      </patternFill>
    </fill>
    <fill>
      <patternFill patternType="solid">
        <fgColor theme="6" tint="0.399945066682943"/>
        <bgColor indexed="64"/>
      </patternFill>
    </fill>
    <fill>
      <patternFill patternType="solid">
        <fgColor rgb="FFFFFFCC"/>
        <bgColor indexed="64"/>
      </patternFill>
    </fill>
    <fill>
      <patternFill patternType="solid">
        <fgColor theme="7"/>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799951170384838"/>
        <bgColor indexed="64"/>
      </patternFill>
    </fill>
    <fill>
      <patternFill patternType="solid">
        <fgColor theme="8"/>
        <bgColor indexed="64"/>
      </patternFill>
    </fill>
    <fill>
      <patternFill patternType="solid">
        <fgColor rgb="FFF2F2F2"/>
        <bgColor indexed="64"/>
      </patternFill>
    </fill>
    <fill>
      <patternFill patternType="solid">
        <fgColor theme="6" tint="0.799951170384838"/>
        <bgColor indexed="64"/>
      </patternFill>
    </fill>
    <fill>
      <patternFill patternType="solid">
        <fgColor theme="9" tint="0.599993896298105"/>
        <bgColor indexed="64"/>
      </patternFill>
    </fill>
    <fill>
      <patternFill patternType="solid">
        <fgColor theme="5" tint="0.799951170384838"/>
        <bgColor indexed="64"/>
      </patternFill>
    </fill>
    <fill>
      <patternFill patternType="solid">
        <fgColor theme="7" tint="0.399945066682943"/>
        <bgColor indexed="64"/>
      </patternFill>
    </fill>
    <fill>
      <patternFill patternType="solid">
        <fgColor theme="8" tint="0.399945066682943"/>
        <bgColor indexed="64"/>
      </patternFill>
    </fill>
    <fill>
      <patternFill patternType="solid">
        <fgColor theme="6" tint="0.599993896298105"/>
        <bgColor indexed="64"/>
      </patternFill>
    </fill>
    <fill>
      <patternFill patternType="solid">
        <fgColor theme="9" tint="0.399945066682943"/>
        <bgColor indexed="64"/>
      </patternFill>
    </fill>
    <fill>
      <patternFill patternType="solid">
        <fgColor theme="7" tint="0.799951170384838"/>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64">
    <xf numFmtId="0" fontId="0" fillId="0" borderId="0">
      <alignment vertical="center"/>
    </xf>
    <xf numFmtId="0" fontId="20" fillId="0" borderId="0" applyNumberFormat="false" applyFill="false" applyBorder="false" applyAlignment="false" applyProtection="false"/>
    <xf numFmtId="0" fontId="30" fillId="0" borderId="0"/>
    <xf numFmtId="0" fontId="10" fillId="0" borderId="0"/>
    <xf numFmtId="0" fontId="10" fillId="0" borderId="0">
      <alignment vertical="center"/>
    </xf>
    <xf numFmtId="0" fontId="10" fillId="0" borderId="0">
      <alignment vertical="center"/>
    </xf>
    <xf numFmtId="0" fontId="0" fillId="26" borderId="0" applyNumberFormat="false" applyBorder="false" applyAlignment="false" applyProtection="false">
      <alignment vertical="center"/>
    </xf>
    <xf numFmtId="0" fontId="0" fillId="22" borderId="0" applyNumberFormat="false" applyBorder="false" applyAlignment="false" applyProtection="false">
      <alignment vertical="center"/>
    </xf>
    <xf numFmtId="0" fontId="0" fillId="0" borderId="0">
      <alignment vertical="center"/>
    </xf>
    <xf numFmtId="0" fontId="10" fillId="0" borderId="0"/>
    <xf numFmtId="0" fontId="9" fillId="16" borderId="0" applyNumberFormat="false" applyBorder="false" applyAlignment="false" applyProtection="false">
      <alignment vertical="center"/>
    </xf>
    <xf numFmtId="0" fontId="0" fillId="15" borderId="0" applyNumberFormat="false" applyBorder="false" applyAlignment="false" applyProtection="false">
      <alignment vertical="center"/>
    </xf>
    <xf numFmtId="0" fontId="0" fillId="14" borderId="0" applyNumberFormat="false" applyBorder="false" applyAlignment="false" applyProtection="false">
      <alignment vertical="center"/>
    </xf>
    <xf numFmtId="0" fontId="0" fillId="0" borderId="0">
      <alignment vertical="center"/>
    </xf>
    <xf numFmtId="0" fontId="9" fillId="23"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4" fillId="0" borderId="0"/>
    <xf numFmtId="0" fontId="10" fillId="0" borderId="0" applyBorder="false"/>
    <xf numFmtId="0" fontId="21"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22" fillId="0" borderId="0" applyBorder="false">
      <alignment vertical="center"/>
    </xf>
    <xf numFmtId="0" fontId="9" fillId="28"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0" fillId="27"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29" fillId="0" borderId="5"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0"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32" borderId="0" applyNumberFormat="false" applyBorder="false" applyAlignment="false" applyProtection="false">
      <alignment vertical="center"/>
    </xf>
    <xf numFmtId="0" fontId="23" fillId="24" borderId="8"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30" borderId="0" applyNumberFormat="false" applyBorder="false" applyAlignment="false" applyProtection="false">
      <alignment vertical="center"/>
    </xf>
    <xf numFmtId="0" fontId="10" fillId="0" borderId="0"/>
    <xf numFmtId="0" fontId="9" fillId="31" borderId="0" applyNumberFormat="false" applyBorder="false" applyAlignment="false" applyProtection="false">
      <alignment vertical="center"/>
    </xf>
    <xf numFmtId="0" fontId="18" fillId="20" borderId="8" applyNumberFormat="false" applyAlignment="false" applyProtection="false">
      <alignment vertical="center"/>
    </xf>
    <xf numFmtId="0" fontId="10" fillId="0" borderId="0"/>
    <xf numFmtId="0" fontId="27" fillId="24" borderId="10" applyNumberFormat="false" applyAlignment="false" applyProtection="false">
      <alignment vertical="center"/>
    </xf>
    <xf numFmtId="0" fontId="14" fillId="13" borderId="3" applyNumberFormat="false" applyAlignment="false" applyProtection="false">
      <alignment vertical="center"/>
    </xf>
    <xf numFmtId="0" fontId="15" fillId="0" borderId="4" applyNumberFormat="false" applyFill="false" applyAlignment="false" applyProtection="false">
      <alignment vertical="center"/>
    </xf>
    <xf numFmtId="0" fontId="9" fillId="12" borderId="0" applyNumberFormat="false" applyBorder="false" applyAlignment="false" applyProtection="false">
      <alignment vertical="center"/>
    </xf>
    <xf numFmtId="0" fontId="10" fillId="0" borderId="0"/>
    <xf numFmtId="0" fontId="9" fillId="17" borderId="0" applyNumberFormat="false" applyBorder="false" applyAlignment="false" applyProtection="false">
      <alignment vertical="center"/>
    </xf>
    <xf numFmtId="0" fontId="0" fillId="18" borderId="6" applyNumberFormat="false" applyFont="false" applyAlignment="false" applyProtection="false">
      <alignment vertical="center"/>
    </xf>
    <xf numFmtId="0" fontId="26" fillId="0" borderId="0" applyNumberFormat="false" applyFill="false" applyBorder="false" applyAlignment="false" applyProtection="false">
      <alignment vertical="center"/>
    </xf>
    <xf numFmtId="0" fontId="13" fillId="11"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10"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0" fillId="8"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10" fillId="0" borderId="0">
      <alignment vertical="center"/>
    </xf>
    <xf numFmtId="0" fontId="9" fillId="4"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55">
    <xf numFmtId="0" fontId="0" fillId="0" borderId="0" xfId="0">
      <alignment vertical="center"/>
    </xf>
    <xf numFmtId="0" fontId="1" fillId="0" borderId="0" xfId="0" applyFont="true" applyFill="true" applyBorder="true" applyAlignment="true">
      <alignment vertical="center" wrapText="true"/>
    </xf>
    <xf numFmtId="0" fontId="2" fillId="0" borderId="0" xfId="0" applyFont="true" applyFill="true" applyBorder="true" applyAlignment="true">
      <alignment horizontal="center" vertical="center" wrapText="true"/>
    </xf>
    <xf numFmtId="0" fontId="2" fillId="0" borderId="0" xfId="0" applyFont="true" applyFill="true" applyAlignment="true">
      <alignment horizontal="center" vertical="center" wrapText="true"/>
    </xf>
    <xf numFmtId="0" fontId="2" fillId="0" borderId="0" xfId="0" applyFont="true" applyFill="true" applyBorder="true" applyAlignment="true">
      <alignment horizontal="left" vertical="center"/>
    </xf>
    <xf numFmtId="0" fontId="2" fillId="0" borderId="0" xfId="0" applyFont="true" applyFill="true" applyBorder="true" applyAlignment="true">
      <alignment vertical="center" wrapText="true"/>
    </xf>
    <xf numFmtId="0" fontId="2" fillId="0" borderId="0" xfId="0" applyFont="true" applyFill="true" applyAlignment="true">
      <alignment horizontal="left" vertical="center"/>
    </xf>
    <xf numFmtId="0" fontId="2" fillId="0" borderId="0" xfId="0" applyFont="true" applyFill="true">
      <alignment vertical="center"/>
    </xf>
    <xf numFmtId="0" fontId="3" fillId="0" borderId="0" xfId="0" applyFont="true" applyFill="true" applyBorder="true" applyAlignment="true">
      <alignment horizontal="center" vertical="center" wrapText="true"/>
    </xf>
    <xf numFmtId="0" fontId="3" fillId="0" borderId="0" xfId="0" applyFont="true" applyFill="true" applyBorder="true" applyAlignment="true">
      <alignment horizontal="left" vertical="center" wrapText="true"/>
    </xf>
    <xf numFmtId="0" fontId="3" fillId="0" borderId="0" xfId="0" applyFont="true" applyFill="true" applyBorder="true" applyAlignment="true">
      <alignment vertical="center" wrapText="true"/>
    </xf>
    <xf numFmtId="0" fontId="4" fillId="0" borderId="0" xfId="0" applyFont="true" applyFill="true" applyBorder="true" applyAlignment="true">
      <alignment horizontal="left" vertical="center"/>
    </xf>
    <xf numFmtId="0" fontId="5" fillId="0" borderId="0" xfId="0" applyFont="true" applyFill="true" applyBorder="true" applyAlignment="true">
      <alignment horizontal="left" vertical="center"/>
    </xf>
    <xf numFmtId="0" fontId="6" fillId="0" borderId="0" xfId="0" applyFont="true" applyFill="true" applyAlignment="true">
      <alignment horizontal="center" vertical="center" wrapText="true"/>
    </xf>
    <xf numFmtId="0" fontId="3" fillId="0" borderId="0" xfId="0" applyFont="true" applyFill="true" applyAlignment="true">
      <alignment horizontal="justify" vertical="center" wrapText="true"/>
    </xf>
    <xf numFmtId="0" fontId="3" fillId="0" borderId="0" xfId="0" applyFont="true" applyFill="true" applyAlignment="true">
      <alignment horizontal="left" vertical="center" wrapText="true"/>
    </xf>
    <xf numFmtId="0" fontId="7" fillId="0" borderId="0" xfId="0"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1" fillId="0" borderId="1" xfId="0" applyFont="true" applyFill="true" applyBorder="true" applyAlignment="true">
      <alignment vertical="center" wrapText="true"/>
    </xf>
    <xf numFmtId="0" fontId="7" fillId="0" borderId="1" xfId="0" applyFont="true" applyFill="true" applyBorder="true" applyAlignment="true">
      <alignment horizontal="center" vertical="center" wrapText="true"/>
    </xf>
    <xf numFmtId="176" fontId="7" fillId="0" borderId="1" xfId="43" applyNumberFormat="true" applyFont="true" applyFill="true" applyBorder="true" applyAlignment="true">
      <alignment horizontal="left" vertical="center" wrapText="true"/>
    </xf>
    <xf numFmtId="176" fontId="7" fillId="0" borderId="1" xfId="43" applyNumberFormat="true" applyFont="true" applyFill="true" applyBorder="true" applyAlignment="true">
      <alignment horizontal="center" vertical="center" wrapText="true"/>
    </xf>
    <xf numFmtId="176" fontId="7" fillId="0" borderId="1" xfId="2" applyNumberFormat="true" applyFont="true" applyFill="true" applyBorder="true" applyAlignment="true">
      <alignment horizontal="center" vertical="center" wrapText="true"/>
    </xf>
    <xf numFmtId="0" fontId="7" fillId="0" borderId="1" xfId="13"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7" fillId="0" borderId="1" xfId="2" applyNumberFormat="true" applyFont="true" applyFill="true" applyBorder="true" applyAlignment="true">
      <alignment horizontal="center" vertical="center" wrapText="true"/>
    </xf>
    <xf numFmtId="0" fontId="7" fillId="0" borderId="1" xfId="13" applyFont="true" applyFill="true" applyBorder="true" applyAlignment="true">
      <alignment horizontal="center" vertical="center" wrapText="true"/>
    </xf>
    <xf numFmtId="176" fontId="7" fillId="0" borderId="1" xfId="9" applyNumberFormat="true" applyFont="true" applyFill="true" applyBorder="true" applyAlignment="true">
      <alignment horizontal="left" vertical="center" wrapText="true"/>
    </xf>
    <xf numFmtId="0" fontId="7" fillId="0" borderId="1" xfId="0" applyFont="true" applyFill="true" applyBorder="true" applyAlignment="true" applyProtection="true">
      <alignment horizontal="center" vertical="center" wrapText="true"/>
      <protection hidden="true"/>
    </xf>
    <xf numFmtId="0" fontId="7" fillId="0" borderId="2" xfId="13" applyFont="true" applyFill="true" applyBorder="true" applyAlignment="true">
      <alignment horizontal="center" vertical="center" wrapText="true"/>
    </xf>
    <xf numFmtId="0" fontId="7" fillId="0" borderId="0" xfId="0" applyFont="true" applyFill="true" applyBorder="true" applyAlignment="true">
      <alignment horizontal="left" vertical="center" wrapText="true"/>
    </xf>
    <xf numFmtId="0" fontId="3" fillId="0" borderId="0" xfId="0" applyFont="true" applyFill="true" applyAlignment="true">
      <alignment horizontal="right" vertical="center" wrapText="true"/>
    </xf>
    <xf numFmtId="176" fontId="1" fillId="0" borderId="1" xfId="0" applyNumberFormat="true" applyFont="true" applyFill="true" applyBorder="true" applyAlignment="true">
      <alignment horizontal="center" vertical="center" wrapText="true"/>
    </xf>
    <xf numFmtId="49" fontId="7" fillId="0" borderId="1" xfId="2" applyNumberFormat="true"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49" fontId="7" fillId="0" borderId="1" xfId="2" applyNumberFormat="true" applyFont="true" applyFill="true" applyBorder="true" applyAlignment="true">
      <alignment horizontal="left" vertical="center" wrapText="true"/>
    </xf>
    <xf numFmtId="176" fontId="7" fillId="0" borderId="1" xfId="18" applyNumberFormat="true" applyFont="true" applyFill="true" applyBorder="true" applyAlignment="true">
      <alignment horizontal="center" vertical="center" wrapText="true"/>
    </xf>
    <xf numFmtId="57" fontId="7" fillId="0" borderId="1" xfId="0" applyNumberFormat="true" applyFont="true" applyFill="true" applyBorder="true" applyAlignment="true">
      <alignment horizontal="center" vertical="center" wrapText="true"/>
    </xf>
    <xf numFmtId="176" fontId="7" fillId="0" borderId="1" xfId="13" applyNumberFormat="true" applyFont="true" applyFill="true" applyBorder="true" applyAlignment="true">
      <alignment horizontal="center" vertical="center" wrapText="true"/>
    </xf>
    <xf numFmtId="176" fontId="7" fillId="0" borderId="1" xfId="2" applyNumberFormat="true" applyFont="true" applyFill="true" applyBorder="true" applyAlignment="true">
      <alignment horizontal="left" vertical="center" wrapText="true"/>
    </xf>
    <xf numFmtId="49" fontId="7" fillId="0" borderId="1" xfId="43" applyNumberFormat="true" applyFont="true" applyFill="true" applyBorder="true" applyAlignment="true">
      <alignment horizontal="left" vertical="center" wrapText="true"/>
    </xf>
    <xf numFmtId="0" fontId="7" fillId="0" borderId="1" xfId="0" applyNumberFormat="true" applyFont="true" applyFill="true" applyBorder="true" applyAlignment="true">
      <alignment horizontal="center" vertical="center" wrapText="true"/>
    </xf>
    <xf numFmtId="176" fontId="7" fillId="0" borderId="1" xfId="9" applyNumberFormat="true" applyFont="true" applyFill="true" applyBorder="true" applyAlignment="true">
      <alignment horizontal="justify" vertical="center" wrapText="true"/>
    </xf>
    <xf numFmtId="0" fontId="7" fillId="0" borderId="1" xfId="0" applyFont="true" applyFill="true" applyBorder="true" applyAlignment="true" applyProtection="true">
      <alignment horizontal="left" vertical="center" wrapText="true"/>
      <protection hidden="true"/>
    </xf>
    <xf numFmtId="176" fontId="7" fillId="0" borderId="1" xfId="0" applyNumberFormat="true" applyFont="true" applyFill="true" applyBorder="true" applyAlignment="true" applyProtection="true">
      <alignment horizontal="center" vertical="center" wrapText="true"/>
      <protection hidden="true"/>
    </xf>
    <xf numFmtId="0" fontId="1" fillId="0" borderId="0" xfId="0" applyFont="true" applyFill="true" applyAlignment="true">
      <alignment vertical="center" wrapText="true"/>
    </xf>
    <xf numFmtId="0" fontId="2" fillId="0" borderId="0" xfId="0" applyFont="true" applyFill="true" applyBorder="true" applyAlignment="true">
      <alignment horizontal="left" vertical="center" wrapText="true"/>
    </xf>
    <xf numFmtId="0" fontId="2" fillId="0" borderId="0" xfId="0" applyFont="true" applyFill="true" applyAlignment="true">
      <alignment horizontal="left" vertical="center" wrapText="true"/>
    </xf>
    <xf numFmtId="0" fontId="8" fillId="0" borderId="0" xfId="0" applyFont="true" applyFill="true" applyAlignment="true">
      <alignment horizontal="left" vertical="center" wrapText="true"/>
    </xf>
    <xf numFmtId="0" fontId="8" fillId="0" borderId="0" xfId="0" applyFont="true" applyFill="true" applyBorder="true" applyAlignment="true">
      <alignment horizontal="left" vertical="center" wrapText="true"/>
    </xf>
    <xf numFmtId="0" fontId="8" fillId="0" borderId="0" xfId="0" applyFont="true" applyFill="true" applyBorder="true" applyAlignment="true">
      <alignment horizontal="left" vertical="center"/>
    </xf>
    <xf numFmtId="0" fontId="8" fillId="0" borderId="0" xfId="0" applyFont="true" applyFill="true" applyAlignment="true">
      <alignment horizontal="left" vertical="center"/>
    </xf>
    <xf numFmtId="0" fontId="2" fillId="0" borderId="0" xfId="0" applyFont="true" applyFill="true" applyBorder="true" applyAlignment="true">
      <alignment vertical="center"/>
    </xf>
  </cellXfs>
  <cellStyles count="64">
    <cellStyle name="常规" xfId="0" builtinId="0"/>
    <cellStyle name="RowLevel_1" xfId="1"/>
    <cellStyle name="常规_Sheet1" xfId="2"/>
    <cellStyle name="常规 10 2" xfId="3"/>
    <cellStyle name="常规 2 10" xfId="4"/>
    <cellStyle name="常规 2 2 2" xfId="5"/>
    <cellStyle name="40% - 强调文字颜色 6" xfId="6" builtinId="51"/>
    <cellStyle name="20% - 强调文字颜色 6" xfId="7" builtinId="50"/>
    <cellStyle name="常规 11" xfId="8"/>
    <cellStyle name="e鯪9Y_x005f_x000B_" xfId="9"/>
    <cellStyle name="强调文字颜色 6" xfId="10" builtinId="49"/>
    <cellStyle name="40% - 强调文字颜色 5" xfId="11" builtinId="47"/>
    <cellStyle name="20% - 强调文字颜色 5" xfId="12" builtinId="46"/>
    <cellStyle name="常规 10" xfId="13"/>
    <cellStyle name="强调文字颜色 5" xfId="14" builtinId="45"/>
    <cellStyle name="40% - 强调文字颜色 4" xfId="15" builtinId="43"/>
    <cellStyle name="标题 3" xfId="16" builtinId="18"/>
    <cellStyle name="解释性文本" xfId="17" builtinId="53"/>
    <cellStyle name="样式 1" xfId="18"/>
    <cellStyle name="常规_在建拟建项目基本表" xfId="19"/>
    <cellStyle name="汇总" xfId="20" builtinId="25"/>
    <cellStyle name="百分比" xfId="21" builtinId="5"/>
    <cellStyle name="千位分隔" xfId="22" builtinId="3"/>
    <cellStyle name="标题 2" xfId="23" builtinId="17"/>
    <cellStyle name="货币[0]" xfId="24" builtinId="7"/>
    <cellStyle name="常规 4" xfId="25"/>
    <cellStyle name="60% - 强调文字颜色 4" xfId="26" builtinId="44"/>
    <cellStyle name="警告文本" xfId="27" builtinId="11"/>
    <cellStyle name="20% - 强调文字颜色 2" xfId="28" builtinId="34"/>
    <cellStyle name="60% - 强调文字颜色 5" xfId="29" builtinId="48"/>
    <cellStyle name="标题 1" xfId="30" builtinId="16"/>
    <cellStyle name="超链接" xfId="31" builtinId="8"/>
    <cellStyle name="20% - 强调文字颜色 3" xfId="32" builtinId="38"/>
    <cellStyle name="货币" xfId="33" builtinId="4"/>
    <cellStyle name="20% - 强调文字颜色 4" xfId="34" builtinId="42"/>
    <cellStyle name="计算" xfId="35" builtinId="22"/>
    <cellStyle name="已访问的超链接" xfId="36" builtinId="9"/>
    <cellStyle name="千位分隔[0]" xfId="37" builtinId="6"/>
    <cellStyle name="强调文字颜色 4" xfId="38" builtinId="41"/>
    <cellStyle name="40% - 强调文字颜色 3" xfId="39" builtinId="39"/>
    <cellStyle name="常规 2 2" xfId="40"/>
    <cellStyle name="60% - 强调文字颜色 6" xfId="41" builtinId="52"/>
    <cellStyle name="输入" xfId="42" builtinId="20"/>
    <cellStyle name="e鯪9Y_x000B_" xfId="43"/>
    <cellStyle name="输出" xfId="44" builtinId="21"/>
    <cellStyle name="检查单元格" xfId="45" builtinId="23"/>
    <cellStyle name="链接单元格" xfId="46" builtinId="24"/>
    <cellStyle name="60% - 强调文字颜色 1" xfId="47" builtinId="32"/>
    <cellStyle name="常规 3" xfId="48"/>
    <cellStyle name="60% - 强调文字颜色 3" xfId="49" builtinId="40"/>
    <cellStyle name="注释" xfId="50" builtinId="10"/>
    <cellStyle name="标题" xfId="51" builtinId="15"/>
    <cellStyle name="好" xfId="52" builtinId="26"/>
    <cellStyle name="标题 4" xfId="53" builtinId="19"/>
    <cellStyle name="强调文字颜色 1" xfId="54" builtinId="29"/>
    <cellStyle name="适中" xfId="55" builtinId="28"/>
    <cellStyle name="20% - 强调文字颜色 1" xfId="56" builtinId="30"/>
    <cellStyle name="差" xfId="57" builtinId="27"/>
    <cellStyle name="强调文字颜色 2" xfId="58" builtinId="33"/>
    <cellStyle name="40% - 强调文字颜色 1" xfId="59" builtinId="31"/>
    <cellStyle name="常规 2" xfId="60"/>
    <cellStyle name="60% - 强调文字颜色 2" xfId="61" builtinId="36"/>
    <cellStyle name="40% - 强调文字颜色 2" xfId="62" builtinId="35"/>
    <cellStyle name="强调文字颜色 3" xfId="63" builtinId="37"/>
  </cellStyles>
  <tableStyles count="0" defaultTableStyle="TableStyleMedium2"/>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69"/>
  <sheetViews>
    <sheetView tabSelected="1" view="pageBreakPreview" zoomScaleNormal="100" zoomScaleSheetLayoutView="100" workbookViewId="0">
      <pane ySplit="5" topLeftCell="A6" activePane="bottomLeft" state="frozen"/>
      <selection/>
      <selection pane="bottomLeft" activeCell="M10" sqref="M10"/>
    </sheetView>
  </sheetViews>
  <sheetFormatPr defaultColWidth="9" defaultRowHeight="13.5"/>
  <cols>
    <col min="1" max="1" width="5.25" style="8" customWidth="true"/>
    <col min="2" max="2" width="25.125" style="9" customWidth="true"/>
    <col min="3" max="3" width="6.53333333333333" style="8" customWidth="true"/>
    <col min="4" max="4" width="6.625" style="8" customWidth="true"/>
    <col min="5" max="5" width="8.80833333333333" style="8" customWidth="true"/>
    <col min="6" max="6" width="47.875" style="9" customWidth="true"/>
    <col min="7" max="7" width="11" style="8" customWidth="true"/>
    <col min="8" max="8" width="11.5" style="8" customWidth="true"/>
    <col min="9" max="9" width="10.75" style="8" customWidth="true"/>
    <col min="10" max="16384" width="9" style="10"/>
  </cols>
  <sheetData>
    <row r="1" ht="27" customHeight="true" spans="1:2">
      <c r="A1" s="11" t="s">
        <v>0</v>
      </c>
      <c r="B1" s="12"/>
    </row>
    <row r="2" ht="31" customHeight="true" spans="1:9">
      <c r="A2" s="13" t="s">
        <v>1</v>
      </c>
      <c r="B2" s="13"/>
      <c r="C2" s="13"/>
      <c r="D2" s="13"/>
      <c r="E2" s="13"/>
      <c r="F2" s="13"/>
      <c r="G2" s="13"/>
      <c r="H2" s="13"/>
      <c r="I2" s="13"/>
    </row>
    <row r="3" ht="28" customHeight="true" spans="1:9">
      <c r="A3" s="14"/>
      <c r="B3" s="15"/>
      <c r="C3" s="16"/>
      <c r="D3" s="16"/>
      <c r="E3" s="16"/>
      <c r="F3" s="32"/>
      <c r="G3" s="16"/>
      <c r="H3" s="33" t="s">
        <v>2</v>
      </c>
      <c r="I3" s="33"/>
    </row>
    <row r="4" ht="43" customHeight="true" spans="1:9">
      <c r="A4" s="17" t="s">
        <v>3</v>
      </c>
      <c r="B4" s="18" t="s">
        <v>4</v>
      </c>
      <c r="C4" s="18" t="s">
        <v>5</v>
      </c>
      <c r="D4" s="18" t="s">
        <v>6</v>
      </c>
      <c r="E4" s="18" t="s">
        <v>7</v>
      </c>
      <c r="F4" s="18" t="s">
        <v>8</v>
      </c>
      <c r="G4" s="18" t="s">
        <v>9</v>
      </c>
      <c r="H4" s="18" t="s">
        <v>10</v>
      </c>
      <c r="I4" s="18" t="s">
        <v>11</v>
      </c>
    </row>
    <row r="5" ht="35" customHeight="true" spans="1:9">
      <c r="A5" s="18" t="s">
        <v>12</v>
      </c>
      <c r="B5" s="19"/>
      <c r="C5" s="20"/>
      <c r="D5" s="20"/>
      <c r="E5" s="20"/>
      <c r="F5" s="20"/>
      <c r="G5" s="20"/>
      <c r="H5" s="34">
        <f>H6+H44+H61</f>
        <v>17415334.7037</v>
      </c>
      <c r="I5" s="18">
        <f>I6+I44</f>
        <v>2570800</v>
      </c>
    </row>
    <row r="6" s="1" customFormat="true" ht="35" customHeight="true" spans="1:31">
      <c r="A6" s="20"/>
      <c r="B6" s="20" t="s">
        <v>13</v>
      </c>
      <c r="C6" s="18"/>
      <c r="D6" s="18"/>
      <c r="E6" s="18"/>
      <c r="F6" s="19"/>
      <c r="G6" s="18"/>
      <c r="H6" s="34">
        <f>H7+H23+H35+H37</f>
        <v>10964302.6237</v>
      </c>
      <c r="I6" s="34">
        <f>I7+I23+I35+I37</f>
        <v>2083200</v>
      </c>
      <c r="J6" s="47"/>
      <c r="K6" s="47"/>
      <c r="L6" s="47"/>
      <c r="M6" s="47"/>
      <c r="N6" s="47"/>
      <c r="O6" s="47"/>
      <c r="P6" s="47"/>
      <c r="Q6" s="47"/>
      <c r="R6" s="47"/>
      <c r="S6" s="47"/>
      <c r="T6" s="47"/>
      <c r="U6" s="47"/>
      <c r="V6" s="47"/>
      <c r="W6" s="47"/>
      <c r="X6" s="47"/>
      <c r="Y6" s="47"/>
      <c r="Z6" s="47"/>
      <c r="AA6" s="47"/>
      <c r="AB6" s="47"/>
      <c r="AC6" s="47"/>
      <c r="AD6" s="47"/>
      <c r="AE6" s="47"/>
    </row>
    <row r="7" s="1" customFormat="true" ht="35" customHeight="true" spans="1:31">
      <c r="A7" s="20"/>
      <c r="B7" s="20" t="s">
        <v>14</v>
      </c>
      <c r="C7" s="18"/>
      <c r="D7" s="18"/>
      <c r="E7" s="18"/>
      <c r="F7" s="19"/>
      <c r="G7" s="18"/>
      <c r="H7" s="18">
        <f>SUM(H8:H22)</f>
        <v>4339976</v>
      </c>
      <c r="I7" s="18">
        <f>SUM(I8:I22)</f>
        <v>737000</v>
      </c>
      <c r="J7" s="47"/>
      <c r="K7" s="47"/>
      <c r="L7" s="47"/>
      <c r="M7" s="47"/>
      <c r="N7" s="47"/>
      <c r="O7" s="47"/>
      <c r="P7" s="47"/>
      <c r="Q7" s="47"/>
      <c r="R7" s="47"/>
      <c r="S7" s="47"/>
      <c r="T7" s="47"/>
      <c r="U7" s="47"/>
      <c r="V7" s="47"/>
      <c r="W7" s="47"/>
      <c r="X7" s="47"/>
      <c r="Y7" s="47"/>
      <c r="Z7" s="47"/>
      <c r="AA7" s="47"/>
      <c r="AB7" s="47"/>
      <c r="AC7" s="47"/>
      <c r="AD7" s="47"/>
      <c r="AE7" s="47"/>
    </row>
    <row r="8" s="2" customFormat="true" ht="80" customHeight="true" spans="1:9">
      <c r="A8" s="21">
        <v>1</v>
      </c>
      <c r="B8" s="22" t="s">
        <v>15</v>
      </c>
      <c r="C8" s="23" t="s">
        <v>16</v>
      </c>
      <c r="D8" s="24" t="s">
        <v>17</v>
      </c>
      <c r="E8" s="24" t="s">
        <v>18</v>
      </c>
      <c r="F8" s="22" t="s">
        <v>19</v>
      </c>
      <c r="G8" s="35" t="s">
        <v>20</v>
      </c>
      <c r="H8" s="36">
        <v>330000</v>
      </c>
      <c r="I8" s="36">
        <v>80000</v>
      </c>
    </row>
    <row r="9" s="2" customFormat="true" ht="112" customHeight="true" spans="1:9">
      <c r="A9" s="21">
        <v>2</v>
      </c>
      <c r="B9" s="22" t="s">
        <v>21</v>
      </c>
      <c r="C9" s="23" t="s">
        <v>22</v>
      </c>
      <c r="D9" s="24" t="s">
        <v>17</v>
      </c>
      <c r="E9" s="24" t="s">
        <v>23</v>
      </c>
      <c r="F9" s="22" t="s">
        <v>24</v>
      </c>
      <c r="G9" s="35" t="s">
        <v>25</v>
      </c>
      <c r="H9" s="36">
        <v>310000</v>
      </c>
      <c r="I9" s="36">
        <v>50000</v>
      </c>
    </row>
    <row r="10" s="3" customFormat="true" ht="132" customHeight="true" spans="1:31">
      <c r="A10" s="21">
        <v>3</v>
      </c>
      <c r="B10" s="25" t="s">
        <v>26</v>
      </c>
      <c r="C10" s="23" t="s">
        <v>16</v>
      </c>
      <c r="D10" s="24" t="s">
        <v>27</v>
      </c>
      <c r="E10" s="24" t="s">
        <v>28</v>
      </c>
      <c r="F10" s="22" t="s">
        <v>29</v>
      </c>
      <c r="G10" s="35" t="s">
        <v>30</v>
      </c>
      <c r="H10" s="36">
        <v>1090000</v>
      </c>
      <c r="I10" s="36">
        <v>100000</v>
      </c>
      <c r="J10" s="2"/>
      <c r="K10" s="2"/>
      <c r="L10" s="2"/>
      <c r="M10" s="2"/>
      <c r="N10" s="2"/>
      <c r="O10" s="2"/>
      <c r="P10" s="2"/>
      <c r="Q10" s="2"/>
      <c r="R10" s="2"/>
      <c r="S10" s="2"/>
      <c r="T10" s="2"/>
      <c r="U10" s="2"/>
      <c r="V10" s="2"/>
      <c r="W10" s="2"/>
      <c r="X10" s="2"/>
      <c r="Y10" s="2"/>
      <c r="Z10" s="2"/>
      <c r="AA10" s="2"/>
      <c r="AB10" s="2"/>
      <c r="AC10" s="2"/>
      <c r="AD10" s="2"/>
      <c r="AE10" s="2"/>
    </row>
    <row r="11" s="3" customFormat="true" ht="80" customHeight="true" spans="1:31">
      <c r="A11" s="21">
        <v>4</v>
      </c>
      <c r="B11" s="22" t="s">
        <v>31</v>
      </c>
      <c r="C11" s="23" t="s">
        <v>16</v>
      </c>
      <c r="D11" s="24" t="s">
        <v>27</v>
      </c>
      <c r="E11" s="23" t="s">
        <v>32</v>
      </c>
      <c r="F11" s="22" t="s">
        <v>33</v>
      </c>
      <c r="G11" s="21" t="s">
        <v>20</v>
      </c>
      <c r="H11" s="23">
        <v>80000</v>
      </c>
      <c r="I11" s="23">
        <v>50000</v>
      </c>
      <c r="J11" s="2"/>
      <c r="K11" s="2"/>
      <c r="L11" s="2"/>
      <c r="M11" s="2"/>
      <c r="N11" s="2"/>
      <c r="O11" s="2"/>
      <c r="P11" s="2"/>
      <c r="Q11" s="2"/>
      <c r="R11" s="2"/>
      <c r="S11" s="2"/>
      <c r="T11" s="2"/>
      <c r="U11" s="2"/>
      <c r="V11" s="2"/>
      <c r="W11" s="2"/>
      <c r="X11" s="2"/>
      <c r="Y11" s="2"/>
      <c r="Z11" s="2"/>
      <c r="AA11" s="2"/>
      <c r="AB11" s="2"/>
      <c r="AC11" s="2"/>
      <c r="AD11" s="2"/>
      <c r="AE11" s="2"/>
    </row>
    <row r="12" s="2" customFormat="true" ht="80" customHeight="true" spans="1:9">
      <c r="A12" s="21">
        <v>5</v>
      </c>
      <c r="B12" s="25" t="s">
        <v>34</v>
      </c>
      <c r="C12" s="23" t="s">
        <v>16</v>
      </c>
      <c r="D12" s="24" t="s">
        <v>35</v>
      </c>
      <c r="E12" s="24" t="s">
        <v>36</v>
      </c>
      <c r="F12" s="22" t="s">
        <v>37</v>
      </c>
      <c r="G12" s="35" t="s">
        <v>25</v>
      </c>
      <c r="H12" s="21">
        <v>85000</v>
      </c>
      <c r="I12" s="21">
        <v>20000</v>
      </c>
    </row>
    <row r="13" s="4" customFormat="true" ht="80" customHeight="true" spans="1:21">
      <c r="A13" s="21">
        <v>6</v>
      </c>
      <c r="B13" s="25" t="s">
        <v>38</v>
      </c>
      <c r="C13" s="23" t="s">
        <v>16</v>
      </c>
      <c r="D13" s="24" t="s">
        <v>35</v>
      </c>
      <c r="E13" s="35" t="s">
        <v>39</v>
      </c>
      <c r="F13" s="37" t="s">
        <v>40</v>
      </c>
      <c r="G13" s="35" t="s">
        <v>41</v>
      </c>
      <c r="H13" s="21">
        <v>110000</v>
      </c>
      <c r="I13" s="21">
        <v>20000</v>
      </c>
      <c r="J13" s="2"/>
      <c r="K13" s="48"/>
      <c r="L13" s="48"/>
      <c r="M13" s="48"/>
      <c r="N13" s="48"/>
      <c r="O13" s="48"/>
      <c r="P13" s="48"/>
      <c r="Q13" s="48"/>
      <c r="R13" s="48"/>
      <c r="S13" s="48"/>
      <c r="T13" s="48"/>
      <c r="U13" s="48"/>
    </row>
    <row r="14" s="2" customFormat="true" ht="80" customHeight="true" spans="1:9">
      <c r="A14" s="21">
        <v>7</v>
      </c>
      <c r="B14" s="25" t="s">
        <v>42</v>
      </c>
      <c r="C14" s="21" t="s">
        <v>16</v>
      </c>
      <c r="D14" s="24" t="s">
        <v>35</v>
      </c>
      <c r="E14" s="38" t="s">
        <v>43</v>
      </c>
      <c r="F14" s="26" t="s">
        <v>44</v>
      </c>
      <c r="G14" s="35" t="s">
        <v>45</v>
      </c>
      <c r="H14" s="38">
        <v>57000</v>
      </c>
      <c r="I14" s="36">
        <v>20000</v>
      </c>
    </row>
    <row r="15" s="2" customFormat="true" ht="80" customHeight="true" spans="1:9">
      <c r="A15" s="21">
        <v>8</v>
      </c>
      <c r="B15" s="25" t="s">
        <v>46</v>
      </c>
      <c r="C15" s="24" t="s">
        <v>16</v>
      </c>
      <c r="D15" s="24" t="s">
        <v>47</v>
      </c>
      <c r="E15" s="24" t="s">
        <v>48</v>
      </c>
      <c r="F15" s="25" t="s">
        <v>49</v>
      </c>
      <c r="G15" s="39" t="s">
        <v>25</v>
      </c>
      <c r="H15" s="40">
        <v>120000</v>
      </c>
      <c r="I15" s="40">
        <v>25000</v>
      </c>
    </row>
    <row r="16" s="2" customFormat="true" ht="80" customHeight="true" spans="1:9">
      <c r="A16" s="21">
        <v>9</v>
      </c>
      <c r="B16" s="25" t="s">
        <v>50</v>
      </c>
      <c r="C16" s="23" t="s">
        <v>16</v>
      </c>
      <c r="D16" s="23" t="s">
        <v>51</v>
      </c>
      <c r="E16" s="24" t="s">
        <v>52</v>
      </c>
      <c r="F16" s="22" t="s">
        <v>53</v>
      </c>
      <c r="G16" s="35" t="s">
        <v>20</v>
      </c>
      <c r="H16" s="21">
        <v>300000</v>
      </c>
      <c r="I16" s="36">
        <v>54000</v>
      </c>
    </row>
    <row r="17" s="5" customFormat="true" ht="80" customHeight="true" spans="1:31">
      <c r="A17" s="21">
        <v>10</v>
      </c>
      <c r="B17" s="25" t="s">
        <v>54</v>
      </c>
      <c r="C17" s="23" t="s">
        <v>16</v>
      </c>
      <c r="D17" s="23" t="s">
        <v>51</v>
      </c>
      <c r="E17" s="24" t="s">
        <v>55</v>
      </c>
      <c r="F17" s="41" t="s">
        <v>56</v>
      </c>
      <c r="G17" s="23" t="s">
        <v>57</v>
      </c>
      <c r="H17" s="35">
        <v>500000</v>
      </c>
      <c r="I17" s="21">
        <v>40000</v>
      </c>
      <c r="J17" s="2"/>
      <c r="K17" s="2"/>
      <c r="L17" s="2"/>
      <c r="M17" s="2"/>
      <c r="N17" s="2"/>
      <c r="O17" s="2"/>
      <c r="P17" s="2"/>
      <c r="Q17" s="2"/>
      <c r="R17" s="2"/>
      <c r="S17" s="2"/>
      <c r="T17" s="2"/>
      <c r="U17" s="2"/>
      <c r="V17" s="2"/>
      <c r="W17" s="54"/>
      <c r="X17" s="54"/>
      <c r="Y17" s="54"/>
      <c r="Z17" s="54"/>
      <c r="AA17" s="54"/>
      <c r="AB17" s="54"/>
      <c r="AC17" s="54"/>
      <c r="AD17" s="54"/>
      <c r="AE17" s="54"/>
    </row>
    <row r="18" s="3" customFormat="true" ht="80" customHeight="true" spans="1:10">
      <c r="A18" s="21">
        <v>11</v>
      </c>
      <c r="B18" s="26" t="s">
        <v>58</v>
      </c>
      <c r="C18" s="23" t="s">
        <v>16</v>
      </c>
      <c r="D18" s="23" t="s">
        <v>51</v>
      </c>
      <c r="E18" s="24" t="s">
        <v>59</v>
      </c>
      <c r="F18" s="26" t="s">
        <v>60</v>
      </c>
      <c r="G18" s="21" t="s">
        <v>61</v>
      </c>
      <c r="H18" s="36">
        <v>57800</v>
      </c>
      <c r="I18" s="36">
        <v>20000</v>
      </c>
      <c r="J18" s="2"/>
    </row>
    <row r="19" s="2" customFormat="true" ht="80" customHeight="true" spans="1:9">
      <c r="A19" s="21">
        <v>12</v>
      </c>
      <c r="B19" s="22" t="s">
        <v>62</v>
      </c>
      <c r="C19" s="23" t="s">
        <v>16</v>
      </c>
      <c r="D19" s="27" t="s">
        <v>63</v>
      </c>
      <c r="E19" s="27" t="s">
        <v>64</v>
      </c>
      <c r="F19" s="22" t="s">
        <v>65</v>
      </c>
      <c r="G19" s="27" t="s">
        <v>66</v>
      </c>
      <c r="H19" s="36">
        <v>800000</v>
      </c>
      <c r="I19" s="36">
        <v>30000</v>
      </c>
    </row>
    <row r="20" s="5" customFormat="true" ht="64" customHeight="true" spans="1:31">
      <c r="A20" s="21">
        <v>13</v>
      </c>
      <c r="B20" s="25" t="s">
        <v>67</v>
      </c>
      <c r="C20" s="23" t="s">
        <v>16</v>
      </c>
      <c r="D20" s="24" t="s">
        <v>68</v>
      </c>
      <c r="E20" s="24" t="s">
        <v>69</v>
      </c>
      <c r="F20" s="22" t="s">
        <v>70</v>
      </c>
      <c r="G20" s="35" t="s">
        <v>20</v>
      </c>
      <c r="H20" s="21">
        <v>60000</v>
      </c>
      <c r="I20" s="21">
        <v>20000</v>
      </c>
      <c r="J20" s="2"/>
      <c r="K20" s="2"/>
      <c r="L20" s="2"/>
      <c r="M20" s="2"/>
      <c r="N20" s="2"/>
      <c r="O20" s="2"/>
      <c r="P20" s="2"/>
      <c r="Q20" s="2"/>
      <c r="R20" s="2"/>
      <c r="S20" s="2"/>
      <c r="T20" s="2"/>
      <c r="U20" s="2"/>
      <c r="V20" s="2"/>
      <c r="W20" s="54"/>
      <c r="X20" s="54"/>
      <c r="Y20" s="54"/>
      <c r="Z20" s="54"/>
      <c r="AA20" s="54"/>
      <c r="AB20" s="54"/>
      <c r="AC20" s="54"/>
      <c r="AD20" s="54"/>
      <c r="AE20" s="54"/>
    </row>
    <row r="21" s="3" customFormat="true" ht="80" customHeight="true" spans="1:31">
      <c r="A21" s="21">
        <v>14</v>
      </c>
      <c r="B21" s="25" t="s">
        <v>71</v>
      </c>
      <c r="C21" s="23" t="s">
        <v>16</v>
      </c>
      <c r="D21" s="24" t="s">
        <v>72</v>
      </c>
      <c r="E21" s="24" t="s">
        <v>73</v>
      </c>
      <c r="F21" s="22" t="s">
        <v>74</v>
      </c>
      <c r="G21" s="35" t="s">
        <v>75</v>
      </c>
      <c r="H21" s="36">
        <v>237600</v>
      </c>
      <c r="I21" s="36">
        <v>140000</v>
      </c>
      <c r="J21" s="2"/>
      <c r="K21" s="2"/>
      <c r="L21" s="2"/>
      <c r="M21" s="2"/>
      <c r="N21" s="2"/>
      <c r="O21" s="2"/>
      <c r="P21" s="2"/>
      <c r="Q21" s="2"/>
      <c r="R21" s="2"/>
      <c r="S21" s="2"/>
      <c r="T21" s="2"/>
      <c r="U21" s="2"/>
      <c r="V21" s="2"/>
      <c r="W21" s="2"/>
      <c r="X21" s="2"/>
      <c r="Y21" s="2"/>
      <c r="Z21" s="2"/>
      <c r="AA21" s="2"/>
      <c r="AB21" s="2"/>
      <c r="AC21" s="2"/>
      <c r="AD21" s="2"/>
      <c r="AE21" s="2"/>
    </row>
    <row r="22" s="2" customFormat="true" ht="122" customHeight="true" spans="1:9">
      <c r="A22" s="21">
        <v>15</v>
      </c>
      <c r="B22" s="22" t="s">
        <v>76</v>
      </c>
      <c r="C22" s="23" t="s">
        <v>16</v>
      </c>
      <c r="D22" s="24" t="s">
        <v>72</v>
      </c>
      <c r="E22" s="21" t="s">
        <v>77</v>
      </c>
      <c r="F22" s="22" t="s">
        <v>78</v>
      </c>
      <c r="G22" s="35" t="s">
        <v>20</v>
      </c>
      <c r="H22" s="21">
        <v>202576</v>
      </c>
      <c r="I22" s="21">
        <v>68000</v>
      </c>
    </row>
    <row r="23" s="1" customFormat="true" ht="35" customHeight="true" spans="1:31">
      <c r="A23" s="20"/>
      <c r="B23" s="20" t="s">
        <v>79</v>
      </c>
      <c r="C23" s="18"/>
      <c r="D23" s="18"/>
      <c r="E23" s="18"/>
      <c r="F23" s="19"/>
      <c r="G23" s="18"/>
      <c r="H23" s="34">
        <f>SUM(H24:H34)</f>
        <v>5001989.5737</v>
      </c>
      <c r="I23" s="34">
        <f>SUM(I24:I34)</f>
        <v>990200</v>
      </c>
      <c r="J23" s="2"/>
      <c r="K23" s="47"/>
      <c r="L23" s="47"/>
      <c r="M23" s="47"/>
      <c r="N23" s="47"/>
      <c r="O23" s="47"/>
      <c r="P23" s="47"/>
      <c r="Q23" s="47"/>
      <c r="R23" s="47"/>
      <c r="S23" s="47"/>
      <c r="T23" s="47"/>
      <c r="U23" s="47"/>
      <c r="V23" s="47"/>
      <c r="W23" s="47"/>
      <c r="X23" s="47"/>
      <c r="Y23" s="47"/>
      <c r="Z23" s="47"/>
      <c r="AA23" s="47"/>
      <c r="AB23" s="47"/>
      <c r="AC23" s="47"/>
      <c r="AD23" s="47"/>
      <c r="AE23" s="47"/>
    </row>
    <row r="24" s="4" customFormat="true" ht="80" customHeight="true" spans="1:21">
      <c r="A24" s="21">
        <v>16</v>
      </c>
      <c r="B24" s="25" t="s">
        <v>80</v>
      </c>
      <c r="C24" s="23" t="s">
        <v>16</v>
      </c>
      <c r="D24" s="24" t="s">
        <v>81</v>
      </c>
      <c r="E24" s="24" t="s">
        <v>82</v>
      </c>
      <c r="F24" s="22" t="s">
        <v>83</v>
      </c>
      <c r="G24" s="35" t="s">
        <v>84</v>
      </c>
      <c r="H24" s="36">
        <v>780000</v>
      </c>
      <c r="I24" s="36">
        <v>100000</v>
      </c>
      <c r="J24" s="2"/>
      <c r="K24" s="48"/>
      <c r="L24" s="48"/>
      <c r="M24" s="48"/>
      <c r="N24" s="48"/>
      <c r="O24" s="48"/>
      <c r="P24" s="48"/>
      <c r="Q24" s="48"/>
      <c r="R24" s="48"/>
      <c r="S24" s="48"/>
      <c r="T24" s="48"/>
      <c r="U24" s="48"/>
    </row>
    <row r="25" s="6" customFormat="true" ht="129" customHeight="true" spans="1:21">
      <c r="A25" s="21">
        <v>17</v>
      </c>
      <c r="B25" s="25" t="s">
        <v>85</v>
      </c>
      <c r="C25" s="23" t="s">
        <v>16</v>
      </c>
      <c r="D25" s="24" t="s">
        <v>47</v>
      </c>
      <c r="E25" s="24" t="s">
        <v>86</v>
      </c>
      <c r="F25" s="22" t="s">
        <v>87</v>
      </c>
      <c r="G25" s="39" t="s">
        <v>88</v>
      </c>
      <c r="H25" s="36">
        <v>1080551</v>
      </c>
      <c r="I25" s="36">
        <v>120000</v>
      </c>
      <c r="J25" s="2"/>
      <c r="K25" s="49"/>
      <c r="L25" s="49"/>
      <c r="M25" s="49"/>
      <c r="N25" s="49"/>
      <c r="O25" s="49"/>
      <c r="P25" s="49"/>
      <c r="Q25" s="49"/>
      <c r="R25" s="49"/>
      <c r="S25" s="49"/>
      <c r="T25" s="49"/>
      <c r="U25" s="49"/>
    </row>
    <row r="26" s="3" customFormat="true" ht="121" customHeight="true" spans="1:10">
      <c r="A26" s="21">
        <v>18</v>
      </c>
      <c r="B26" s="26" t="s">
        <v>89</v>
      </c>
      <c r="C26" s="23" t="s">
        <v>16</v>
      </c>
      <c r="D26" s="23" t="s">
        <v>51</v>
      </c>
      <c r="E26" s="21" t="s">
        <v>90</v>
      </c>
      <c r="F26" s="26" t="s">
        <v>91</v>
      </c>
      <c r="G26" s="21" t="s">
        <v>92</v>
      </c>
      <c r="H26" s="21">
        <v>300000</v>
      </c>
      <c r="I26" s="21">
        <v>30000</v>
      </c>
      <c r="J26" s="2"/>
    </row>
    <row r="27" s="7" customFormat="true" ht="120" customHeight="true" spans="1:31">
      <c r="A27" s="21">
        <v>19</v>
      </c>
      <c r="B27" s="22" t="s">
        <v>93</v>
      </c>
      <c r="C27" s="23" t="s">
        <v>16</v>
      </c>
      <c r="D27" s="24" t="s">
        <v>68</v>
      </c>
      <c r="E27" s="23" t="s">
        <v>94</v>
      </c>
      <c r="F27" s="41" t="s">
        <v>95</v>
      </c>
      <c r="G27" s="35" t="s">
        <v>75</v>
      </c>
      <c r="H27" s="21">
        <v>61766</v>
      </c>
      <c r="I27" s="21">
        <v>52000</v>
      </c>
      <c r="J27" s="2"/>
      <c r="K27" s="5"/>
      <c r="L27" s="5"/>
      <c r="M27" s="5"/>
      <c r="N27" s="5"/>
      <c r="O27" s="5"/>
      <c r="P27" s="5"/>
      <c r="Q27" s="5"/>
      <c r="R27" s="5"/>
      <c r="S27" s="5"/>
      <c r="T27" s="5"/>
      <c r="U27" s="5"/>
      <c r="V27" s="5"/>
      <c r="W27" s="5"/>
      <c r="X27" s="5"/>
      <c r="Y27" s="5"/>
      <c r="Z27" s="5"/>
      <c r="AA27" s="5"/>
      <c r="AB27" s="5"/>
      <c r="AC27" s="5"/>
      <c r="AD27" s="5"/>
      <c r="AE27" s="5"/>
    </row>
    <row r="28" s="3" customFormat="true" ht="80" customHeight="true" spans="1:31">
      <c r="A28" s="21">
        <v>20</v>
      </c>
      <c r="B28" s="22" t="s">
        <v>96</v>
      </c>
      <c r="C28" s="23" t="s">
        <v>16</v>
      </c>
      <c r="D28" s="24" t="s">
        <v>68</v>
      </c>
      <c r="E28" s="24" t="s">
        <v>97</v>
      </c>
      <c r="F28" s="22" t="s">
        <v>98</v>
      </c>
      <c r="G28" s="35" t="s">
        <v>20</v>
      </c>
      <c r="H28" s="21">
        <v>66577</v>
      </c>
      <c r="I28" s="21">
        <v>50000</v>
      </c>
      <c r="J28" s="2"/>
      <c r="K28" s="2"/>
      <c r="L28" s="2"/>
      <c r="M28" s="2"/>
      <c r="N28" s="2"/>
      <c r="O28" s="2"/>
      <c r="P28" s="2"/>
      <c r="Q28" s="2"/>
      <c r="R28" s="2"/>
      <c r="S28" s="2"/>
      <c r="T28" s="2"/>
      <c r="U28" s="2"/>
      <c r="V28" s="2"/>
      <c r="W28" s="2"/>
      <c r="X28" s="2"/>
      <c r="Y28" s="2"/>
      <c r="Z28" s="2"/>
      <c r="AA28" s="2"/>
      <c r="AB28" s="2"/>
      <c r="AC28" s="2"/>
      <c r="AD28" s="2"/>
      <c r="AE28" s="2"/>
    </row>
    <row r="29" s="4" customFormat="true" ht="100" customHeight="true" spans="1:21">
      <c r="A29" s="21">
        <v>21</v>
      </c>
      <c r="B29" s="22" t="s">
        <v>99</v>
      </c>
      <c r="C29" s="23" t="s">
        <v>16</v>
      </c>
      <c r="D29" s="24" t="s">
        <v>68</v>
      </c>
      <c r="E29" s="24" t="s">
        <v>100</v>
      </c>
      <c r="F29" s="22" t="s">
        <v>101</v>
      </c>
      <c r="G29" s="35" t="s">
        <v>61</v>
      </c>
      <c r="H29" s="36">
        <v>135000</v>
      </c>
      <c r="I29" s="36">
        <v>30000</v>
      </c>
      <c r="J29" s="2"/>
      <c r="K29" s="48"/>
      <c r="L29" s="48"/>
      <c r="M29" s="48"/>
      <c r="N29" s="48"/>
      <c r="O29" s="48"/>
      <c r="P29" s="48"/>
      <c r="Q29" s="48"/>
      <c r="R29" s="48"/>
      <c r="S29" s="48"/>
      <c r="T29" s="48"/>
      <c r="U29" s="48"/>
    </row>
    <row r="30" s="4" customFormat="true" ht="222" customHeight="true" spans="1:21">
      <c r="A30" s="21">
        <v>22</v>
      </c>
      <c r="B30" s="25" t="s">
        <v>102</v>
      </c>
      <c r="C30" s="23" t="s">
        <v>16</v>
      </c>
      <c r="D30" s="24" t="s">
        <v>103</v>
      </c>
      <c r="E30" s="24" t="s">
        <v>104</v>
      </c>
      <c r="F30" s="42" t="s">
        <v>105</v>
      </c>
      <c r="G30" s="35" t="s">
        <v>41</v>
      </c>
      <c r="H30" s="43">
        <v>1054241</v>
      </c>
      <c r="I30" s="43">
        <v>250000</v>
      </c>
      <c r="J30" s="2"/>
      <c r="K30" s="48"/>
      <c r="L30" s="48"/>
      <c r="M30" s="48"/>
      <c r="N30" s="48"/>
      <c r="O30" s="48"/>
      <c r="P30" s="48"/>
      <c r="Q30" s="48"/>
      <c r="R30" s="48"/>
      <c r="S30" s="48"/>
      <c r="T30" s="48"/>
      <c r="U30" s="48"/>
    </row>
    <row r="31" s="4" customFormat="true" ht="146" customHeight="true" spans="1:21">
      <c r="A31" s="21">
        <v>23</v>
      </c>
      <c r="B31" s="25" t="s">
        <v>106</v>
      </c>
      <c r="C31" s="23" t="s">
        <v>107</v>
      </c>
      <c r="D31" s="24" t="s">
        <v>103</v>
      </c>
      <c r="E31" s="21" t="s">
        <v>108</v>
      </c>
      <c r="F31" s="22" t="s">
        <v>109</v>
      </c>
      <c r="G31" s="35" t="s">
        <v>110</v>
      </c>
      <c r="H31" s="36">
        <v>695708.5737</v>
      </c>
      <c r="I31" s="36">
        <v>180000</v>
      </c>
      <c r="J31" s="2"/>
      <c r="K31" s="48"/>
      <c r="L31" s="48"/>
      <c r="M31" s="48"/>
      <c r="N31" s="48"/>
      <c r="O31" s="48"/>
      <c r="P31" s="48"/>
      <c r="Q31" s="48"/>
      <c r="R31" s="48"/>
      <c r="S31" s="48"/>
      <c r="T31" s="48"/>
      <c r="U31" s="48"/>
    </row>
    <row r="32" s="2" customFormat="true" ht="125" customHeight="true" spans="1:9">
      <c r="A32" s="21">
        <v>24</v>
      </c>
      <c r="B32" s="22" t="s">
        <v>111</v>
      </c>
      <c r="C32" s="23" t="s">
        <v>16</v>
      </c>
      <c r="D32" s="24" t="s">
        <v>112</v>
      </c>
      <c r="E32" s="21" t="s">
        <v>113</v>
      </c>
      <c r="F32" s="22" t="s">
        <v>114</v>
      </c>
      <c r="G32" s="35" t="s">
        <v>115</v>
      </c>
      <c r="H32" s="36">
        <v>556790</v>
      </c>
      <c r="I32" s="36">
        <v>100000</v>
      </c>
    </row>
    <row r="33" s="2" customFormat="true" ht="114" customHeight="true" spans="1:9">
      <c r="A33" s="21">
        <v>25</v>
      </c>
      <c r="B33" s="25" t="s">
        <v>116</v>
      </c>
      <c r="C33" s="28" t="s">
        <v>16</v>
      </c>
      <c r="D33" s="28" t="s">
        <v>117</v>
      </c>
      <c r="E33" s="21" t="s">
        <v>118</v>
      </c>
      <c r="F33" s="25" t="s">
        <v>119</v>
      </c>
      <c r="G33" s="28" t="s">
        <v>41</v>
      </c>
      <c r="H33" s="40">
        <v>192000</v>
      </c>
      <c r="I33" s="40">
        <v>54000</v>
      </c>
    </row>
    <row r="34" s="6" customFormat="true" ht="110" customHeight="true" spans="1:29">
      <c r="A34" s="21">
        <v>26</v>
      </c>
      <c r="B34" s="25" t="s">
        <v>120</v>
      </c>
      <c r="C34" s="28" t="s">
        <v>16</v>
      </c>
      <c r="D34" s="28" t="s">
        <v>121</v>
      </c>
      <c r="E34" s="21" t="s">
        <v>122</v>
      </c>
      <c r="F34" s="25" t="s">
        <v>123</v>
      </c>
      <c r="G34" s="28" t="s">
        <v>41</v>
      </c>
      <c r="H34" s="40">
        <v>79356</v>
      </c>
      <c r="I34" s="40">
        <v>24200</v>
      </c>
      <c r="J34" s="2"/>
      <c r="K34" s="50"/>
      <c r="L34" s="50"/>
      <c r="M34" s="50"/>
      <c r="N34" s="50"/>
      <c r="O34" s="50"/>
      <c r="P34" s="50"/>
      <c r="Q34" s="50"/>
      <c r="R34" s="50"/>
      <c r="S34" s="50"/>
      <c r="T34" s="53"/>
      <c r="U34" s="53"/>
      <c r="V34" s="53"/>
      <c r="W34" s="53"/>
      <c r="X34" s="53"/>
      <c r="Y34" s="53"/>
      <c r="Z34" s="53"/>
      <c r="AA34" s="53"/>
      <c r="AB34" s="53"/>
      <c r="AC34" s="53"/>
    </row>
    <row r="35" s="1" customFormat="true" ht="35" customHeight="true" spans="1:31">
      <c r="A35" s="20"/>
      <c r="B35" s="20" t="s">
        <v>124</v>
      </c>
      <c r="C35" s="18"/>
      <c r="D35" s="18"/>
      <c r="E35" s="18"/>
      <c r="F35" s="19"/>
      <c r="G35" s="18"/>
      <c r="H35" s="18">
        <f>H36</f>
        <v>423827</v>
      </c>
      <c r="I35" s="18">
        <f>I36</f>
        <v>84000</v>
      </c>
      <c r="J35" s="2"/>
      <c r="K35" s="47"/>
      <c r="L35" s="47"/>
      <c r="M35" s="47"/>
      <c r="N35" s="47"/>
      <c r="O35" s="47"/>
      <c r="P35" s="47"/>
      <c r="Q35" s="47"/>
      <c r="R35" s="47"/>
      <c r="S35" s="47"/>
      <c r="T35" s="47"/>
      <c r="U35" s="47"/>
      <c r="V35" s="47"/>
      <c r="W35" s="47"/>
      <c r="X35" s="47"/>
      <c r="Y35" s="47"/>
      <c r="Z35" s="47"/>
      <c r="AA35" s="47"/>
      <c r="AB35" s="47"/>
      <c r="AC35" s="47"/>
      <c r="AD35" s="47"/>
      <c r="AE35" s="47"/>
    </row>
    <row r="36" s="2" customFormat="true" ht="123" customHeight="true" spans="1:9">
      <c r="A36" s="21">
        <v>27</v>
      </c>
      <c r="B36" s="25" t="s">
        <v>125</v>
      </c>
      <c r="C36" s="21" t="s">
        <v>16</v>
      </c>
      <c r="D36" s="24" t="s">
        <v>112</v>
      </c>
      <c r="E36" s="38" t="s">
        <v>126</v>
      </c>
      <c r="F36" s="26" t="s">
        <v>127</v>
      </c>
      <c r="G36" s="27" t="s">
        <v>45</v>
      </c>
      <c r="H36" s="38">
        <v>423827</v>
      </c>
      <c r="I36" s="36">
        <v>84000</v>
      </c>
    </row>
    <row r="37" s="1" customFormat="true" ht="35" customHeight="true" spans="1:31">
      <c r="A37" s="20"/>
      <c r="B37" s="20" t="s">
        <v>128</v>
      </c>
      <c r="C37" s="18"/>
      <c r="D37" s="18"/>
      <c r="E37" s="18"/>
      <c r="F37" s="19"/>
      <c r="G37" s="18"/>
      <c r="H37" s="34">
        <f>SUM(H38:H43)</f>
        <v>1198510.05</v>
      </c>
      <c r="I37" s="34">
        <f>SUM(I38:I43)</f>
        <v>272000</v>
      </c>
      <c r="J37" s="2"/>
      <c r="K37" s="47"/>
      <c r="L37" s="47"/>
      <c r="M37" s="47"/>
      <c r="N37" s="47"/>
      <c r="O37" s="47"/>
      <c r="P37" s="47"/>
      <c r="Q37" s="47"/>
      <c r="R37" s="47"/>
      <c r="S37" s="47"/>
      <c r="T37" s="47"/>
      <c r="U37" s="47"/>
      <c r="V37" s="47"/>
      <c r="W37" s="47"/>
      <c r="X37" s="47"/>
      <c r="Y37" s="47"/>
      <c r="Z37" s="47"/>
      <c r="AA37" s="47"/>
      <c r="AB37" s="47"/>
      <c r="AC37" s="47"/>
      <c r="AD37" s="47"/>
      <c r="AE37" s="47"/>
    </row>
    <row r="38" s="2" customFormat="true" ht="136" customHeight="true" spans="1:9">
      <c r="A38" s="21">
        <v>28</v>
      </c>
      <c r="B38" s="25" t="s">
        <v>129</v>
      </c>
      <c r="C38" s="23" t="s">
        <v>16</v>
      </c>
      <c r="D38" s="24" t="s">
        <v>72</v>
      </c>
      <c r="E38" s="24" t="s">
        <v>130</v>
      </c>
      <c r="F38" s="22" t="s">
        <v>131</v>
      </c>
      <c r="G38" s="35" t="s">
        <v>132</v>
      </c>
      <c r="H38" s="36">
        <v>179814.41</v>
      </c>
      <c r="I38" s="21">
        <v>60000</v>
      </c>
    </row>
    <row r="39" s="2" customFormat="true" ht="100" customHeight="true" spans="1:9">
      <c r="A39" s="21">
        <v>29</v>
      </c>
      <c r="B39" s="25" t="s">
        <v>133</v>
      </c>
      <c r="C39" s="23" t="s">
        <v>16</v>
      </c>
      <c r="D39" s="24" t="s">
        <v>72</v>
      </c>
      <c r="E39" s="28" t="s">
        <v>134</v>
      </c>
      <c r="F39" s="22" t="s">
        <v>135</v>
      </c>
      <c r="G39" s="35" t="s">
        <v>132</v>
      </c>
      <c r="H39" s="36">
        <v>325841.49</v>
      </c>
      <c r="I39" s="21">
        <v>100000</v>
      </c>
    </row>
    <row r="40" s="2" customFormat="true" ht="126" customHeight="true" spans="1:9">
      <c r="A40" s="21">
        <v>30</v>
      </c>
      <c r="B40" s="25" t="s">
        <v>136</v>
      </c>
      <c r="C40" s="28" t="s">
        <v>16</v>
      </c>
      <c r="D40" s="28" t="s">
        <v>72</v>
      </c>
      <c r="E40" s="28" t="s">
        <v>137</v>
      </c>
      <c r="F40" s="25" t="s">
        <v>138</v>
      </c>
      <c r="G40" s="35" t="s">
        <v>20</v>
      </c>
      <c r="H40" s="36">
        <v>85600</v>
      </c>
      <c r="I40" s="36">
        <v>40000</v>
      </c>
    </row>
    <row r="41" s="2" customFormat="true" ht="134" customHeight="true" spans="1:9">
      <c r="A41" s="21">
        <v>31</v>
      </c>
      <c r="B41" s="22" t="s">
        <v>139</v>
      </c>
      <c r="C41" s="23" t="s">
        <v>16</v>
      </c>
      <c r="D41" s="24" t="s">
        <v>112</v>
      </c>
      <c r="E41" s="38" t="s">
        <v>140</v>
      </c>
      <c r="F41" s="22" t="s">
        <v>141</v>
      </c>
      <c r="G41" s="35" t="s">
        <v>20</v>
      </c>
      <c r="H41" s="36">
        <v>58515</v>
      </c>
      <c r="I41" s="36">
        <v>32000</v>
      </c>
    </row>
    <row r="42" s="2" customFormat="true" ht="100" customHeight="true" spans="1:9">
      <c r="A42" s="21">
        <v>32</v>
      </c>
      <c r="B42" s="25" t="s">
        <v>142</v>
      </c>
      <c r="C42" s="23" t="s">
        <v>16</v>
      </c>
      <c r="D42" s="24" t="s">
        <v>47</v>
      </c>
      <c r="E42" s="24" t="s">
        <v>143</v>
      </c>
      <c r="F42" s="26" t="s">
        <v>144</v>
      </c>
      <c r="G42" s="27" t="s">
        <v>25</v>
      </c>
      <c r="H42" s="38">
        <v>75288</v>
      </c>
      <c r="I42" s="38">
        <v>20000</v>
      </c>
    </row>
    <row r="43" s="2" customFormat="true" ht="133" customHeight="true" spans="1:9">
      <c r="A43" s="21">
        <v>33</v>
      </c>
      <c r="B43" s="29" t="s">
        <v>145</v>
      </c>
      <c r="C43" s="23" t="s">
        <v>16</v>
      </c>
      <c r="D43" s="30" t="s">
        <v>72</v>
      </c>
      <c r="E43" s="24" t="s">
        <v>146</v>
      </c>
      <c r="F43" s="44" t="s">
        <v>147</v>
      </c>
      <c r="G43" s="35" t="s">
        <v>110</v>
      </c>
      <c r="H43" s="36">
        <v>473451.15</v>
      </c>
      <c r="I43" s="21">
        <v>20000</v>
      </c>
    </row>
    <row r="44" s="1" customFormat="true" ht="35" customHeight="true" spans="1:31">
      <c r="A44" s="20"/>
      <c r="B44" s="20" t="s">
        <v>148</v>
      </c>
      <c r="C44" s="18"/>
      <c r="D44" s="18"/>
      <c r="E44" s="18"/>
      <c r="F44" s="19"/>
      <c r="G44" s="18"/>
      <c r="H44" s="18">
        <f>H45+H52+H55+H57</f>
        <v>2746748</v>
      </c>
      <c r="I44" s="18">
        <f>I45+I52+I55+I57</f>
        <v>487600</v>
      </c>
      <c r="J44" s="2"/>
      <c r="K44" s="47"/>
      <c r="L44" s="47"/>
      <c r="M44" s="47"/>
      <c r="N44" s="47"/>
      <c r="O44" s="47"/>
      <c r="P44" s="47"/>
      <c r="Q44" s="47"/>
      <c r="R44" s="47"/>
      <c r="S44" s="47"/>
      <c r="T44" s="47"/>
      <c r="U44" s="47"/>
      <c r="V44" s="47"/>
      <c r="W44" s="47"/>
      <c r="X44" s="47"/>
      <c r="Y44" s="47"/>
      <c r="Z44" s="47"/>
      <c r="AA44" s="47"/>
      <c r="AB44" s="47"/>
      <c r="AC44" s="47"/>
      <c r="AD44" s="47"/>
      <c r="AE44" s="47"/>
    </row>
    <row r="45" s="1" customFormat="true" ht="35" customHeight="true" spans="1:31">
      <c r="A45" s="20"/>
      <c r="B45" s="20" t="s">
        <v>149</v>
      </c>
      <c r="C45" s="18"/>
      <c r="D45" s="18"/>
      <c r="E45" s="18"/>
      <c r="F45" s="19"/>
      <c r="G45" s="18"/>
      <c r="H45" s="18">
        <f>SUM(H46:H51)</f>
        <v>1022396</v>
      </c>
      <c r="I45" s="18">
        <f>SUM(I46:I51)</f>
        <v>179600</v>
      </c>
      <c r="J45" s="2"/>
      <c r="K45" s="47"/>
      <c r="L45" s="47"/>
      <c r="M45" s="47"/>
      <c r="N45" s="47"/>
      <c r="O45" s="47"/>
      <c r="P45" s="47"/>
      <c r="Q45" s="47"/>
      <c r="R45" s="47"/>
      <c r="S45" s="47"/>
      <c r="T45" s="47"/>
      <c r="U45" s="47"/>
      <c r="V45" s="47"/>
      <c r="W45" s="47"/>
      <c r="X45" s="47"/>
      <c r="Y45" s="47"/>
      <c r="Z45" s="47"/>
      <c r="AA45" s="47"/>
      <c r="AB45" s="47"/>
      <c r="AC45" s="47"/>
      <c r="AD45" s="47"/>
      <c r="AE45" s="47"/>
    </row>
    <row r="46" s="2" customFormat="true" ht="100" customHeight="true" spans="1:9">
      <c r="A46" s="21">
        <v>34</v>
      </c>
      <c r="B46" s="25" t="s">
        <v>150</v>
      </c>
      <c r="C46" s="23" t="s">
        <v>151</v>
      </c>
      <c r="D46" s="24" t="s">
        <v>81</v>
      </c>
      <c r="E46" s="24" t="s">
        <v>152</v>
      </c>
      <c r="F46" s="22" t="s">
        <v>153</v>
      </c>
      <c r="G46" s="35" t="s">
        <v>154</v>
      </c>
      <c r="H46" s="21">
        <v>50000</v>
      </c>
      <c r="I46" s="21">
        <v>20000</v>
      </c>
    </row>
    <row r="47" s="4" customFormat="true" ht="100" customHeight="true" spans="1:21">
      <c r="A47" s="21">
        <v>35</v>
      </c>
      <c r="B47" s="25" t="s">
        <v>155</v>
      </c>
      <c r="C47" s="23" t="s">
        <v>16</v>
      </c>
      <c r="D47" s="24" t="s">
        <v>35</v>
      </c>
      <c r="E47" s="38" t="s">
        <v>156</v>
      </c>
      <c r="F47" s="26" t="s">
        <v>157</v>
      </c>
      <c r="G47" s="35" t="s">
        <v>154</v>
      </c>
      <c r="H47" s="38">
        <v>49696</v>
      </c>
      <c r="I47" s="38">
        <v>30000</v>
      </c>
      <c r="J47" s="2"/>
      <c r="K47" s="48"/>
      <c r="L47" s="48"/>
      <c r="M47" s="48"/>
      <c r="N47" s="48"/>
      <c r="O47" s="48"/>
      <c r="P47" s="48"/>
      <c r="Q47" s="48"/>
      <c r="R47" s="48"/>
      <c r="S47" s="48"/>
      <c r="T47" s="48"/>
      <c r="U47" s="48"/>
    </row>
    <row r="48" s="4" customFormat="true" ht="100" customHeight="true" spans="1:24">
      <c r="A48" s="21">
        <v>36</v>
      </c>
      <c r="B48" s="25" t="s">
        <v>158</v>
      </c>
      <c r="C48" s="23" t="s">
        <v>16</v>
      </c>
      <c r="D48" s="24" t="s">
        <v>112</v>
      </c>
      <c r="E48" s="35" t="s">
        <v>159</v>
      </c>
      <c r="F48" s="22" t="s">
        <v>160</v>
      </c>
      <c r="G48" s="35" t="s">
        <v>161</v>
      </c>
      <c r="H48" s="21">
        <v>500000</v>
      </c>
      <c r="I48" s="21">
        <v>30000</v>
      </c>
      <c r="J48" s="2"/>
      <c r="K48" s="51"/>
      <c r="L48" s="51"/>
      <c r="M48" s="51"/>
      <c r="N48" s="51"/>
      <c r="O48" s="52"/>
      <c r="P48" s="52"/>
      <c r="Q48" s="52"/>
      <c r="R48" s="52"/>
      <c r="S48" s="52"/>
      <c r="T48" s="52"/>
      <c r="U48" s="52"/>
      <c r="V48" s="52"/>
      <c r="W48" s="52"/>
      <c r="X48" s="52"/>
    </row>
    <row r="49" s="4" customFormat="true" ht="137" customHeight="true" spans="1:21">
      <c r="A49" s="21">
        <v>37</v>
      </c>
      <c r="B49" s="25" t="s">
        <v>162</v>
      </c>
      <c r="C49" s="23" t="s">
        <v>16</v>
      </c>
      <c r="D49" s="24" t="s">
        <v>112</v>
      </c>
      <c r="E49" s="35" t="s">
        <v>163</v>
      </c>
      <c r="F49" s="22" t="s">
        <v>164</v>
      </c>
      <c r="G49" s="35" t="s">
        <v>165</v>
      </c>
      <c r="H49" s="21">
        <v>200000</v>
      </c>
      <c r="I49" s="21">
        <v>50000</v>
      </c>
      <c r="J49" s="2"/>
      <c r="K49" s="48"/>
      <c r="L49" s="48"/>
      <c r="M49" s="48"/>
      <c r="N49" s="48"/>
      <c r="O49" s="48"/>
      <c r="P49" s="48"/>
      <c r="Q49" s="48"/>
      <c r="R49" s="48"/>
      <c r="S49" s="48"/>
      <c r="T49" s="48"/>
      <c r="U49" s="48"/>
    </row>
    <row r="50" s="2" customFormat="true" ht="97" customHeight="true" spans="1:9">
      <c r="A50" s="21">
        <v>38</v>
      </c>
      <c r="B50" s="25" t="s">
        <v>166</v>
      </c>
      <c r="C50" s="23" t="s">
        <v>16</v>
      </c>
      <c r="D50" s="24" t="s">
        <v>72</v>
      </c>
      <c r="E50" s="24" t="s">
        <v>167</v>
      </c>
      <c r="F50" s="22" t="s">
        <v>168</v>
      </c>
      <c r="G50" s="35" t="s">
        <v>154</v>
      </c>
      <c r="H50" s="36">
        <v>50000</v>
      </c>
      <c r="I50" s="36">
        <v>20000</v>
      </c>
    </row>
    <row r="51" s="2" customFormat="true" ht="161" customHeight="true" spans="1:9">
      <c r="A51" s="21">
        <v>39</v>
      </c>
      <c r="B51" s="25" t="s">
        <v>169</v>
      </c>
      <c r="C51" s="23" t="s">
        <v>16</v>
      </c>
      <c r="D51" s="24" t="s">
        <v>63</v>
      </c>
      <c r="E51" s="24" t="s">
        <v>170</v>
      </c>
      <c r="F51" s="22" t="s">
        <v>171</v>
      </c>
      <c r="G51" s="35" t="s">
        <v>172</v>
      </c>
      <c r="H51" s="36">
        <v>172700</v>
      </c>
      <c r="I51" s="36">
        <v>29600</v>
      </c>
    </row>
    <row r="52" s="1" customFormat="true" ht="35" customHeight="true" spans="1:31">
      <c r="A52" s="20"/>
      <c r="B52" s="20" t="s">
        <v>173</v>
      </c>
      <c r="C52" s="18"/>
      <c r="D52" s="18"/>
      <c r="E52" s="18"/>
      <c r="F52" s="19"/>
      <c r="G52" s="18"/>
      <c r="H52" s="18">
        <f>H53+H54</f>
        <v>1267000</v>
      </c>
      <c r="I52" s="18">
        <f>I53+I54</f>
        <v>160000</v>
      </c>
      <c r="J52" s="2"/>
      <c r="K52" s="47"/>
      <c r="L52" s="47"/>
      <c r="M52" s="47"/>
      <c r="N52" s="47"/>
      <c r="O52" s="47"/>
      <c r="P52" s="47"/>
      <c r="Q52" s="47"/>
      <c r="R52" s="47"/>
      <c r="S52" s="47"/>
      <c r="T52" s="47"/>
      <c r="U52" s="47"/>
      <c r="V52" s="47"/>
      <c r="W52" s="47"/>
      <c r="X52" s="47"/>
      <c r="Y52" s="47"/>
      <c r="Z52" s="47"/>
      <c r="AA52" s="47"/>
      <c r="AB52" s="47"/>
      <c r="AC52" s="47"/>
      <c r="AD52" s="47"/>
      <c r="AE52" s="47"/>
    </row>
    <row r="53" s="2" customFormat="true" ht="138" customHeight="true" spans="1:9">
      <c r="A53" s="21">
        <v>40</v>
      </c>
      <c r="B53" s="25" t="s">
        <v>174</v>
      </c>
      <c r="C53" s="28" t="s">
        <v>16</v>
      </c>
      <c r="D53" s="31" t="s">
        <v>68</v>
      </c>
      <c r="E53" s="21" t="s">
        <v>175</v>
      </c>
      <c r="F53" s="25" t="s">
        <v>176</v>
      </c>
      <c r="G53" s="28" t="s">
        <v>165</v>
      </c>
      <c r="H53" s="40">
        <v>380000</v>
      </c>
      <c r="I53" s="40">
        <v>60000</v>
      </c>
    </row>
    <row r="54" s="6" customFormat="true" ht="134" customHeight="true" spans="1:21">
      <c r="A54" s="21">
        <v>41</v>
      </c>
      <c r="B54" s="25" t="s">
        <v>177</v>
      </c>
      <c r="C54" s="23" t="s">
        <v>16</v>
      </c>
      <c r="D54" s="24" t="s">
        <v>47</v>
      </c>
      <c r="E54" s="24" t="s">
        <v>178</v>
      </c>
      <c r="F54" s="22" t="s">
        <v>179</v>
      </c>
      <c r="G54" s="35" t="s">
        <v>161</v>
      </c>
      <c r="H54" s="36">
        <v>887000</v>
      </c>
      <c r="I54" s="36">
        <v>100000</v>
      </c>
      <c r="J54" s="2"/>
      <c r="K54" s="49"/>
      <c r="L54" s="49"/>
      <c r="M54" s="49"/>
      <c r="N54" s="49"/>
      <c r="O54" s="49"/>
      <c r="P54" s="49"/>
      <c r="Q54" s="49"/>
      <c r="R54" s="49"/>
      <c r="S54" s="49"/>
      <c r="T54" s="49"/>
      <c r="U54" s="49"/>
    </row>
    <row r="55" s="1" customFormat="true" ht="35" customHeight="true" spans="1:31">
      <c r="A55" s="20"/>
      <c r="B55" s="20" t="s">
        <v>124</v>
      </c>
      <c r="C55" s="18"/>
      <c r="D55" s="18"/>
      <c r="E55" s="18"/>
      <c r="F55" s="19"/>
      <c r="G55" s="18"/>
      <c r="H55" s="18">
        <f>H56</f>
        <v>200000</v>
      </c>
      <c r="I55" s="18">
        <f>I56</f>
        <v>40000</v>
      </c>
      <c r="J55" s="2"/>
      <c r="K55" s="47"/>
      <c r="L55" s="47"/>
      <c r="M55" s="47"/>
      <c r="N55" s="47"/>
      <c r="O55" s="47"/>
      <c r="P55" s="47"/>
      <c r="Q55" s="47"/>
      <c r="R55" s="47"/>
      <c r="S55" s="47"/>
      <c r="T55" s="47"/>
      <c r="U55" s="47"/>
      <c r="V55" s="47"/>
      <c r="W55" s="47"/>
      <c r="X55" s="47"/>
      <c r="Y55" s="47"/>
      <c r="Z55" s="47"/>
      <c r="AA55" s="47"/>
      <c r="AB55" s="47"/>
      <c r="AC55" s="47"/>
      <c r="AD55" s="47"/>
      <c r="AE55" s="47"/>
    </row>
    <row r="56" s="7" customFormat="true" ht="171" customHeight="true" spans="1:31">
      <c r="A56" s="21">
        <v>42</v>
      </c>
      <c r="B56" s="26" t="s">
        <v>180</v>
      </c>
      <c r="C56" s="23" t="s">
        <v>22</v>
      </c>
      <c r="D56" s="24" t="s">
        <v>181</v>
      </c>
      <c r="E56" s="21" t="s">
        <v>182</v>
      </c>
      <c r="F56" s="26" t="s">
        <v>183</v>
      </c>
      <c r="G56" s="21" t="s">
        <v>161</v>
      </c>
      <c r="H56" s="21">
        <v>200000</v>
      </c>
      <c r="I56" s="21">
        <v>40000</v>
      </c>
      <c r="J56" s="2"/>
      <c r="K56" s="2"/>
      <c r="L56" s="2"/>
      <c r="M56" s="2"/>
      <c r="N56" s="2"/>
      <c r="O56" s="2"/>
      <c r="P56" s="2"/>
      <c r="Q56" s="2"/>
      <c r="R56" s="2"/>
      <c r="S56" s="2"/>
      <c r="T56" s="2"/>
      <c r="U56" s="2"/>
      <c r="V56" s="2"/>
      <c r="W56" s="54"/>
      <c r="X56" s="54"/>
      <c r="Y56" s="54"/>
      <c r="Z56" s="54"/>
      <c r="AA56" s="54"/>
      <c r="AB56" s="54"/>
      <c r="AC56" s="54"/>
      <c r="AD56" s="54"/>
      <c r="AE56" s="54"/>
    </row>
    <row r="57" s="1" customFormat="true" ht="35" customHeight="true" spans="1:31">
      <c r="A57" s="20"/>
      <c r="B57" s="20" t="s">
        <v>184</v>
      </c>
      <c r="C57" s="18"/>
      <c r="D57" s="18"/>
      <c r="E57" s="18"/>
      <c r="F57" s="19"/>
      <c r="G57" s="18"/>
      <c r="H57" s="18">
        <f>SUM(H58:H60)</f>
        <v>257352</v>
      </c>
      <c r="I57" s="18">
        <f>SUM(I58:I60)</f>
        <v>108000</v>
      </c>
      <c r="J57" s="2"/>
      <c r="K57" s="47"/>
      <c r="L57" s="47"/>
      <c r="M57" s="47"/>
      <c r="N57" s="47"/>
      <c r="O57" s="47"/>
      <c r="P57" s="47"/>
      <c r="Q57" s="47"/>
      <c r="R57" s="47"/>
      <c r="S57" s="47"/>
      <c r="T57" s="47"/>
      <c r="U57" s="47"/>
      <c r="V57" s="47"/>
      <c r="W57" s="47"/>
      <c r="X57" s="47"/>
      <c r="Y57" s="47"/>
      <c r="Z57" s="47"/>
      <c r="AA57" s="47"/>
      <c r="AB57" s="47"/>
      <c r="AC57" s="47"/>
      <c r="AD57" s="47"/>
      <c r="AE57" s="47"/>
    </row>
    <row r="58" s="3" customFormat="true" ht="100" customHeight="true" spans="1:10">
      <c r="A58" s="21">
        <v>43</v>
      </c>
      <c r="B58" s="22" t="s">
        <v>185</v>
      </c>
      <c r="C58" s="23" t="s">
        <v>16</v>
      </c>
      <c r="D58" s="24" t="s">
        <v>17</v>
      </c>
      <c r="E58" s="24" t="s">
        <v>186</v>
      </c>
      <c r="F58" s="22" t="s">
        <v>187</v>
      </c>
      <c r="G58" s="27" t="s">
        <v>154</v>
      </c>
      <c r="H58" s="36">
        <v>51600</v>
      </c>
      <c r="I58" s="36">
        <v>28000</v>
      </c>
      <c r="J58" s="2"/>
    </row>
    <row r="59" s="6" customFormat="true" ht="131" customHeight="true" spans="1:21">
      <c r="A59" s="21">
        <v>44</v>
      </c>
      <c r="B59" s="25" t="s">
        <v>188</v>
      </c>
      <c r="C59" s="23" t="s">
        <v>16</v>
      </c>
      <c r="D59" s="24" t="s">
        <v>112</v>
      </c>
      <c r="E59" s="38" t="s">
        <v>189</v>
      </c>
      <c r="F59" s="45" t="s">
        <v>190</v>
      </c>
      <c r="G59" s="35" t="s">
        <v>165</v>
      </c>
      <c r="H59" s="46">
        <v>125752</v>
      </c>
      <c r="I59" s="46">
        <v>60000</v>
      </c>
      <c r="J59" s="2"/>
      <c r="K59" s="49"/>
      <c r="L59" s="49"/>
      <c r="M59" s="49"/>
      <c r="N59" s="49"/>
      <c r="O59" s="49"/>
      <c r="P59" s="49"/>
      <c r="Q59" s="49"/>
      <c r="R59" s="49"/>
      <c r="S59" s="49"/>
      <c r="T59" s="49"/>
      <c r="U59" s="49"/>
    </row>
    <row r="60" s="6" customFormat="true" ht="122" customHeight="true" spans="1:21">
      <c r="A60" s="21">
        <v>45</v>
      </c>
      <c r="B60" s="25" t="s">
        <v>191</v>
      </c>
      <c r="C60" s="23" t="s">
        <v>107</v>
      </c>
      <c r="D60" s="24" t="s">
        <v>112</v>
      </c>
      <c r="E60" s="30" t="s">
        <v>192</v>
      </c>
      <c r="F60" s="45" t="s">
        <v>193</v>
      </c>
      <c r="G60" s="35" t="s">
        <v>165</v>
      </c>
      <c r="H60" s="46">
        <v>80000</v>
      </c>
      <c r="I60" s="46">
        <v>20000</v>
      </c>
      <c r="J60" s="2"/>
      <c r="K60" s="49"/>
      <c r="L60" s="49"/>
      <c r="M60" s="49"/>
      <c r="N60" s="49"/>
      <c r="O60" s="49"/>
      <c r="P60" s="49"/>
      <c r="Q60" s="49"/>
      <c r="R60" s="49"/>
      <c r="S60" s="49"/>
      <c r="T60" s="49"/>
      <c r="U60" s="49"/>
    </row>
    <row r="61" s="1" customFormat="true" ht="35" customHeight="true" spans="1:31">
      <c r="A61" s="20"/>
      <c r="B61" s="20" t="s">
        <v>194</v>
      </c>
      <c r="C61" s="18"/>
      <c r="D61" s="18"/>
      <c r="E61" s="18"/>
      <c r="F61" s="19"/>
      <c r="G61" s="18"/>
      <c r="H61" s="34">
        <f>SUM(H62:H69)</f>
        <v>3704284.08</v>
      </c>
      <c r="I61" s="18" t="s">
        <v>195</v>
      </c>
      <c r="J61" s="2"/>
      <c r="K61" s="47"/>
      <c r="L61" s="47"/>
      <c r="M61" s="47"/>
      <c r="N61" s="47"/>
      <c r="O61" s="47"/>
      <c r="P61" s="47"/>
      <c r="Q61" s="47"/>
      <c r="R61" s="47"/>
      <c r="S61" s="47"/>
      <c r="T61" s="47"/>
      <c r="U61" s="47"/>
      <c r="V61" s="47"/>
      <c r="W61" s="47"/>
      <c r="X61" s="47"/>
      <c r="Y61" s="47"/>
      <c r="Z61" s="47"/>
      <c r="AA61" s="47"/>
      <c r="AB61" s="47"/>
      <c r="AC61" s="47"/>
      <c r="AD61" s="47"/>
      <c r="AE61" s="47"/>
    </row>
    <row r="62" s="6" customFormat="true" ht="100" customHeight="true" spans="1:21">
      <c r="A62" s="21">
        <v>46</v>
      </c>
      <c r="B62" s="25" t="s">
        <v>196</v>
      </c>
      <c r="C62" s="21" t="s">
        <v>16</v>
      </c>
      <c r="D62" s="24" t="s">
        <v>35</v>
      </c>
      <c r="E62" s="24" t="s">
        <v>197</v>
      </c>
      <c r="F62" s="26" t="s">
        <v>198</v>
      </c>
      <c r="G62" s="35" t="s">
        <v>172</v>
      </c>
      <c r="H62" s="38">
        <v>200000</v>
      </c>
      <c r="I62" s="36" t="s">
        <v>195</v>
      </c>
      <c r="J62" s="2"/>
      <c r="K62" s="49"/>
      <c r="L62" s="49"/>
      <c r="M62" s="49"/>
      <c r="N62" s="49"/>
      <c r="O62" s="49"/>
      <c r="P62" s="49"/>
      <c r="Q62" s="49"/>
      <c r="R62" s="49"/>
      <c r="S62" s="49"/>
      <c r="T62" s="49"/>
      <c r="U62" s="49"/>
    </row>
    <row r="63" s="6" customFormat="true" ht="126" customHeight="true" spans="1:21">
      <c r="A63" s="21">
        <v>47</v>
      </c>
      <c r="B63" s="25" t="s">
        <v>199</v>
      </c>
      <c r="C63" s="23" t="s">
        <v>16</v>
      </c>
      <c r="D63" s="24" t="s">
        <v>47</v>
      </c>
      <c r="E63" s="24" t="s">
        <v>200</v>
      </c>
      <c r="F63" s="22" t="s">
        <v>201</v>
      </c>
      <c r="G63" s="35" t="s">
        <v>172</v>
      </c>
      <c r="H63" s="36">
        <v>98710.08</v>
      </c>
      <c r="I63" s="36" t="s">
        <v>195</v>
      </c>
      <c r="J63" s="2"/>
      <c r="K63" s="49"/>
      <c r="L63" s="49"/>
      <c r="M63" s="49"/>
      <c r="N63" s="49"/>
      <c r="O63" s="49"/>
      <c r="P63" s="49"/>
      <c r="Q63" s="49"/>
      <c r="R63" s="49"/>
      <c r="S63" s="49"/>
      <c r="T63" s="49"/>
      <c r="U63" s="49"/>
    </row>
    <row r="64" s="6" customFormat="true" ht="100" customHeight="true" spans="1:21">
      <c r="A64" s="21">
        <v>48</v>
      </c>
      <c r="B64" s="25" t="s">
        <v>202</v>
      </c>
      <c r="C64" s="23" t="s">
        <v>16</v>
      </c>
      <c r="D64" s="24" t="s">
        <v>47</v>
      </c>
      <c r="E64" s="28" t="s">
        <v>203</v>
      </c>
      <c r="F64" s="22" t="s">
        <v>204</v>
      </c>
      <c r="G64" s="35" t="s">
        <v>161</v>
      </c>
      <c r="H64" s="21">
        <v>800000</v>
      </c>
      <c r="I64" s="21" t="s">
        <v>195</v>
      </c>
      <c r="J64" s="2"/>
      <c r="K64" s="49"/>
      <c r="L64" s="49"/>
      <c r="M64" s="49"/>
      <c r="N64" s="49"/>
      <c r="O64" s="49"/>
      <c r="P64" s="49"/>
      <c r="Q64" s="49"/>
      <c r="R64" s="49"/>
      <c r="S64" s="49"/>
      <c r="T64" s="49"/>
      <c r="U64" s="49"/>
    </row>
    <row r="65" s="6" customFormat="true" ht="100" customHeight="true" spans="1:21">
      <c r="A65" s="21">
        <v>49</v>
      </c>
      <c r="B65" s="25" t="s">
        <v>205</v>
      </c>
      <c r="C65" s="23" t="s">
        <v>16</v>
      </c>
      <c r="D65" s="27" t="s">
        <v>63</v>
      </c>
      <c r="E65" s="35" t="s">
        <v>206</v>
      </c>
      <c r="F65" s="22" t="s">
        <v>207</v>
      </c>
      <c r="G65" s="35" t="s">
        <v>172</v>
      </c>
      <c r="H65" s="36">
        <v>300000</v>
      </c>
      <c r="I65" s="36" t="s">
        <v>195</v>
      </c>
      <c r="J65" s="2"/>
      <c r="K65" s="49"/>
      <c r="L65" s="49"/>
      <c r="M65" s="49"/>
      <c r="N65" s="49"/>
      <c r="O65" s="49"/>
      <c r="P65" s="49"/>
      <c r="Q65" s="49"/>
      <c r="R65" s="49"/>
      <c r="S65" s="49"/>
      <c r="T65" s="49"/>
      <c r="U65" s="49"/>
    </row>
    <row r="66" s="6" customFormat="true" ht="80" customHeight="true" spans="1:21">
      <c r="A66" s="21">
        <v>50</v>
      </c>
      <c r="B66" s="25" t="s">
        <v>208</v>
      </c>
      <c r="C66" s="23" t="s">
        <v>16</v>
      </c>
      <c r="D66" s="24" t="s">
        <v>103</v>
      </c>
      <c r="E66" s="24" t="s">
        <v>209</v>
      </c>
      <c r="F66" s="22" t="s">
        <v>210</v>
      </c>
      <c r="G66" s="35" t="s">
        <v>165</v>
      </c>
      <c r="H66" s="36">
        <v>892256</v>
      </c>
      <c r="I66" s="40" t="s">
        <v>195</v>
      </c>
      <c r="J66" s="2"/>
      <c r="K66" s="49"/>
      <c r="L66" s="49"/>
      <c r="M66" s="49"/>
      <c r="N66" s="49"/>
      <c r="O66" s="49"/>
      <c r="P66" s="49"/>
      <c r="Q66" s="49"/>
      <c r="R66" s="49"/>
      <c r="S66" s="49"/>
      <c r="T66" s="49"/>
      <c r="U66" s="49"/>
    </row>
    <row r="67" s="6" customFormat="true" ht="80" customHeight="true" spans="1:21">
      <c r="A67" s="21">
        <v>51</v>
      </c>
      <c r="B67" s="25" t="s">
        <v>211</v>
      </c>
      <c r="C67" s="23" t="s">
        <v>16</v>
      </c>
      <c r="D67" s="24" t="s">
        <v>103</v>
      </c>
      <c r="E67" s="28" t="s">
        <v>212</v>
      </c>
      <c r="F67" s="22" t="s">
        <v>213</v>
      </c>
      <c r="G67" s="35" t="s">
        <v>165</v>
      </c>
      <c r="H67" s="36">
        <v>1262000</v>
      </c>
      <c r="I67" s="40" t="s">
        <v>195</v>
      </c>
      <c r="J67" s="2"/>
      <c r="K67" s="49"/>
      <c r="L67" s="49"/>
      <c r="M67" s="49"/>
      <c r="N67" s="49"/>
      <c r="O67" s="49"/>
      <c r="P67" s="49"/>
      <c r="Q67" s="49"/>
      <c r="R67" s="49"/>
      <c r="S67" s="49"/>
      <c r="T67" s="49"/>
      <c r="U67" s="49"/>
    </row>
    <row r="68" s="6" customFormat="true" ht="80" customHeight="true" spans="1:21">
      <c r="A68" s="21">
        <v>52</v>
      </c>
      <c r="B68" s="25" t="s">
        <v>214</v>
      </c>
      <c r="C68" s="23" t="s">
        <v>16</v>
      </c>
      <c r="D68" s="24" t="s">
        <v>17</v>
      </c>
      <c r="E68" s="24" t="s">
        <v>215</v>
      </c>
      <c r="F68" s="22" t="s">
        <v>216</v>
      </c>
      <c r="G68" s="35" t="s">
        <v>172</v>
      </c>
      <c r="H68" s="36">
        <v>64618</v>
      </c>
      <c r="I68" s="36" t="s">
        <v>195</v>
      </c>
      <c r="J68" s="2"/>
      <c r="K68" s="49"/>
      <c r="L68" s="49"/>
      <c r="M68" s="49"/>
      <c r="N68" s="49"/>
      <c r="O68" s="49"/>
      <c r="P68" s="49"/>
      <c r="Q68" s="49"/>
      <c r="R68" s="49"/>
      <c r="S68" s="49"/>
      <c r="T68" s="49"/>
      <c r="U68" s="49"/>
    </row>
    <row r="69" s="6" customFormat="true" ht="146" customHeight="true" spans="1:21">
      <c r="A69" s="21">
        <v>53</v>
      </c>
      <c r="B69" s="25" t="s">
        <v>217</v>
      </c>
      <c r="C69" s="21" t="s">
        <v>16</v>
      </c>
      <c r="D69" s="24" t="s">
        <v>72</v>
      </c>
      <c r="E69" s="38" t="s">
        <v>218</v>
      </c>
      <c r="F69" s="26" t="s">
        <v>219</v>
      </c>
      <c r="G69" s="35" t="s">
        <v>165</v>
      </c>
      <c r="H69" s="38">
        <v>86700</v>
      </c>
      <c r="I69" s="46" t="s">
        <v>195</v>
      </c>
      <c r="J69" s="2"/>
      <c r="K69" s="49"/>
      <c r="L69" s="49"/>
      <c r="M69" s="49"/>
      <c r="N69" s="49"/>
      <c r="O69" s="49"/>
      <c r="P69" s="49"/>
      <c r="Q69" s="49"/>
      <c r="R69" s="49"/>
      <c r="S69" s="49"/>
      <c r="T69" s="49"/>
      <c r="U69" s="49"/>
    </row>
  </sheetData>
  <sheetProtection selectLockedCells="1" selectUnlockedCells="1"/>
  <autoFilter ref="A4:I69">
    <extLst/>
  </autoFilter>
  <mergeCells count="4">
    <mergeCell ref="A2:I2"/>
    <mergeCell ref="A3:B3"/>
    <mergeCell ref="H3:I3"/>
    <mergeCell ref="A5:B5"/>
  </mergeCells>
  <dataValidations count="1">
    <dataValidation type="custom" allowBlank="1" showErrorMessage="1" errorTitle="拒绝重复输入" error="当前输入的内容，与本区域的其他单元格内容重复。" sqref="B26" errorStyle="warning">
      <formula1>COUNTIF($B$22:$B$68,B26)&lt;2</formula1>
    </dataValidation>
  </dataValidations>
  <printOptions horizontalCentered="true"/>
  <pageMargins left="0.196527777777778" right="0.118055555555556" top="0.432638888888889" bottom="0.196527777777778" header="0.393055555555556" footer="0.313888888888889"/>
  <pageSetup paperSize="9" firstPageNumber="3" fitToHeight="0" orientation="landscape" useFirstPageNumber="true" horizontalDpi="600" verticalDpi="600"/>
  <headerFooter/>
  <rowBreaks count="5" manualBreakCount="5">
    <brk id="22" max="8" man="1"/>
    <brk id="27" max="8" man="1"/>
    <brk id="34" max="8" man="1"/>
    <brk id="43" max="8" man="1"/>
    <brk id="51" max="8"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胡兴</dc:creator>
  <cp:lastModifiedBy>重点办</cp:lastModifiedBy>
  <cp:revision>1</cp:revision>
  <dcterms:created xsi:type="dcterms:W3CDTF">2018-07-26T07:53:00Z</dcterms:created>
  <cp:lastPrinted>2022-05-31T11:01:00Z</cp:lastPrinted>
  <dcterms:modified xsi:type="dcterms:W3CDTF">2024-03-13T15:36:40Z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ICV">
    <vt:lpwstr>589D779ECC31487A93156B7AA5ECC9EE</vt:lpwstr>
  </property>
</Properties>
</file>